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รายงาน สรง\ตาราง\taball\"/>
    </mc:Choice>
  </mc:AlternateContent>
  <bookViews>
    <workbookView xWindow="0" yWindow="0" windowWidth="20490" windowHeight="7950"/>
  </bookViews>
  <sheets>
    <sheet name="ตารางที่4" sheetId="1" r:id="rId1"/>
    <sheet name="Sheet2" sheetId="3" r:id="rId2"/>
    <sheet name="Sheet1" sheetId="2" r:id="rId3"/>
  </sheets>
  <definedNames>
    <definedName name="_xlnm.Print_Area" localSheetId="0">ตารางที่4!$A$1:$D$63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C59" i="3" s="1"/>
  <c r="F59" i="3" s="1"/>
  <c r="D5" i="3"/>
  <c r="D50" i="3" s="1"/>
  <c r="G50" i="3" s="1"/>
  <c r="B7" i="3"/>
  <c r="B8" i="3"/>
  <c r="B9" i="3"/>
  <c r="B10" i="3"/>
  <c r="B11" i="3"/>
  <c r="B12" i="3"/>
  <c r="B5" i="3" s="1"/>
  <c r="B13" i="3"/>
  <c r="B14" i="3"/>
  <c r="B15" i="3"/>
  <c r="B16" i="3"/>
  <c r="B17" i="3"/>
  <c r="B18" i="3"/>
  <c r="B19" i="3"/>
  <c r="B20" i="3"/>
  <c r="B22" i="3"/>
  <c r="B23" i="3"/>
  <c r="B24" i="3"/>
  <c r="B25" i="3"/>
  <c r="B26" i="3"/>
  <c r="B6" i="3"/>
  <c r="G62" i="3"/>
  <c r="F62" i="3"/>
  <c r="E62" i="3"/>
  <c r="G61" i="3"/>
  <c r="F61" i="3"/>
  <c r="E61" i="3"/>
  <c r="E59" i="3"/>
  <c r="E58" i="3"/>
  <c r="G53" i="3"/>
  <c r="G51" i="3"/>
  <c r="F51" i="3"/>
  <c r="E51" i="3"/>
  <c r="F50" i="3"/>
  <c r="G49" i="3"/>
  <c r="G44" i="3"/>
  <c r="F44" i="3"/>
  <c r="E44" i="3"/>
  <c r="F43" i="3"/>
  <c r="E43" i="3"/>
  <c r="E42" i="3"/>
  <c r="G41" i="3"/>
  <c r="E41" i="3"/>
  <c r="E40" i="3"/>
  <c r="E39" i="3" s="1"/>
  <c r="B56" i="3" l="1"/>
  <c r="E56" i="3" s="1"/>
  <c r="B54" i="3"/>
  <c r="E54" i="3" s="1"/>
  <c r="B49" i="3"/>
  <c r="E49" i="3" s="1"/>
  <c r="B60" i="3"/>
  <c r="E60" i="3" s="1"/>
  <c r="B57" i="3"/>
  <c r="E57" i="3" s="1"/>
  <c r="B53" i="3"/>
  <c r="E53" i="3" s="1"/>
  <c r="B48" i="3"/>
  <c r="E48" i="3" s="1"/>
  <c r="B52" i="3"/>
  <c r="E52" i="3" s="1"/>
  <c r="B45" i="3"/>
  <c r="E45" i="3" s="1"/>
  <c r="B39" i="3"/>
  <c r="B46" i="3"/>
  <c r="E46" i="3" s="1"/>
  <c r="B47" i="3"/>
  <c r="E47" i="3" s="1"/>
  <c r="C40" i="3"/>
  <c r="F40" i="3" s="1"/>
  <c r="F39" i="3" s="1"/>
  <c r="C45" i="3"/>
  <c r="F45" i="3" s="1"/>
  <c r="C48" i="3"/>
  <c r="F48" i="3" s="1"/>
  <c r="C57" i="3"/>
  <c r="F57" i="3" s="1"/>
  <c r="D40" i="3"/>
  <c r="G40" i="3" s="1"/>
  <c r="G39" i="3" s="1"/>
  <c r="D45" i="3"/>
  <c r="G45" i="3" s="1"/>
  <c r="C54" i="3"/>
  <c r="F54" i="3" s="1"/>
  <c r="C60" i="3"/>
  <c r="F60" i="3" s="1"/>
  <c r="D54" i="3"/>
  <c r="G54" i="3" s="1"/>
  <c r="C58" i="3"/>
  <c r="F58" i="3" s="1"/>
  <c r="D60" i="3"/>
  <c r="G60" i="3" s="1"/>
  <c r="C42" i="3"/>
  <c r="F42" i="3" s="1"/>
  <c r="C53" i="3"/>
  <c r="F53" i="3" s="1"/>
  <c r="D59" i="3"/>
  <c r="G59" i="3" s="1"/>
  <c r="D42" i="3"/>
  <c r="G42" i="3" s="1"/>
  <c r="D43" i="3"/>
  <c r="G43" i="3" s="1"/>
  <c r="D48" i="3"/>
  <c r="G48" i="3" s="1"/>
  <c r="D57" i="3"/>
  <c r="G57" i="3" s="1"/>
  <c r="C41" i="3"/>
  <c r="F41" i="3" s="1"/>
  <c r="C46" i="3"/>
  <c r="F46" i="3" s="1"/>
  <c r="C49" i="3"/>
  <c r="F49" i="3" s="1"/>
  <c r="C52" i="3"/>
  <c r="F52" i="3" s="1"/>
  <c r="C55" i="3"/>
  <c r="D58" i="3"/>
  <c r="G58" i="3" s="1"/>
  <c r="C39" i="3"/>
  <c r="D47" i="3"/>
  <c r="G47" i="3" s="1"/>
  <c r="D56" i="3"/>
  <c r="G56" i="3" s="1"/>
  <c r="D39" i="3"/>
  <c r="D46" i="3"/>
  <c r="G46" i="3" s="1"/>
  <c r="D52" i="3"/>
  <c r="G52" i="3" s="1"/>
  <c r="D55" i="3"/>
  <c r="C47" i="3"/>
  <c r="F47" i="3" s="1"/>
  <c r="C56" i="3"/>
  <c r="F56" i="3" s="1"/>
  <c r="B50" i="3"/>
  <c r="E50" i="3" s="1"/>
  <c r="D40" i="1"/>
  <c r="D42" i="1"/>
  <c r="D43" i="1"/>
  <c r="D45" i="1"/>
  <c r="D46" i="1"/>
  <c r="D47" i="1"/>
  <c r="D48" i="1"/>
  <c r="D50" i="1"/>
  <c r="D52" i="1"/>
  <c r="D54" i="1"/>
  <c r="D55" i="1"/>
  <c r="D56" i="1"/>
  <c r="D57" i="1"/>
  <c r="D58" i="1"/>
  <c r="D59" i="1"/>
  <c r="D60" i="1"/>
  <c r="C40" i="1"/>
  <c r="C41" i="1"/>
  <c r="C42" i="1"/>
  <c r="C45" i="1"/>
  <c r="C46" i="1"/>
  <c r="C47" i="1"/>
  <c r="C48" i="1"/>
  <c r="C49" i="1"/>
  <c r="C52" i="1"/>
  <c r="C53" i="1"/>
  <c r="C54" i="1"/>
  <c r="C55" i="1"/>
  <c r="C56" i="1"/>
  <c r="C57" i="1"/>
  <c r="C58" i="1"/>
  <c r="C59" i="1"/>
  <c r="C60" i="1"/>
  <c r="B45" i="1" l="1"/>
  <c r="J5" i="2"/>
  <c r="B60" i="1" l="1"/>
  <c r="B57" i="1"/>
  <c r="B56" i="1"/>
  <c r="B46" i="1"/>
  <c r="B47" i="1"/>
  <c r="B48" i="1"/>
  <c r="B49" i="1"/>
  <c r="B50" i="1"/>
  <c r="B52" i="1"/>
  <c r="B53" i="1"/>
  <c r="B54" i="1"/>
  <c r="B39" i="1" l="1"/>
  <c r="C39" i="1"/>
  <c r="D39" i="1"/>
  <c r="G46" i="1" l="1"/>
  <c r="E60" i="1"/>
  <c r="F50" i="1"/>
  <c r="E44" i="1" l="1"/>
  <c r="G47" i="1" l="1"/>
  <c r="F59" i="1" l="1"/>
  <c r="F54" i="1"/>
  <c r="E52" i="1"/>
  <c r="F52" i="1"/>
  <c r="F51" i="1"/>
  <c r="F49" i="1"/>
  <c r="F48" i="1"/>
  <c r="F47" i="1"/>
  <c r="F46" i="1"/>
  <c r="F44" i="1"/>
  <c r="F43" i="1"/>
  <c r="F41" i="1"/>
  <c r="F40" i="1"/>
  <c r="F62" i="1"/>
  <c r="F42" i="1" l="1"/>
  <c r="F45" i="1"/>
  <c r="F57" i="1"/>
  <c r="F61" i="1"/>
  <c r="G50" i="1"/>
  <c r="G48" i="1"/>
  <c r="G45" i="1"/>
  <c r="G42" i="1"/>
  <c r="G40" i="1"/>
  <c r="G61" i="1"/>
  <c r="G59" i="1"/>
  <c r="G57" i="1"/>
  <c r="G54" i="1"/>
  <c r="G52" i="1"/>
  <c r="G44" i="1"/>
  <c r="G51" i="1"/>
  <c r="G49" i="1"/>
  <c r="G43" i="1"/>
  <c r="G41" i="1"/>
  <c r="G62" i="1"/>
  <c r="G60" i="1"/>
  <c r="E43" i="1"/>
  <c r="E51" i="1"/>
  <c r="E56" i="1"/>
  <c r="E40" i="1"/>
  <c r="E48" i="1"/>
  <c r="E41" i="1"/>
  <c r="E49" i="1"/>
  <c r="E53" i="1"/>
  <c r="E58" i="1"/>
  <c r="E62" i="1"/>
  <c r="G53" i="1"/>
  <c r="G56" i="1"/>
  <c r="G58" i="1"/>
  <c r="E46" i="1"/>
  <c r="F53" i="1"/>
  <c r="F56" i="1"/>
  <c r="F58" i="1"/>
  <c r="F60" i="1"/>
  <c r="F39" i="1" l="1"/>
  <c r="G39" i="1"/>
  <c r="E50" i="1"/>
  <c r="E45" i="1"/>
  <c r="E42" i="1"/>
  <c r="E61" i="1"/>
  <c r="E59" i="1"/>
  <c r="E57" i="1"/>
  <c r="E54" i="1"/>
  <c r="E47" i="1"/>
  <c r="E39" i="1" l="1"/>
</calcChain>
</file>

<file path=xl/sharedStrings.xml><?xml version="1.0" encoding="utf-8"?>
<sst xmlns="http://schemas.openxmlformats.org/spreadsheetml/2006/main" count="232" uniqueCount="42">
  <si>
    <t xml:space="preserve">ตารางที่  4   ประชากรอายุ 15 ปีขึ้นไป ที่มีงานทำ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</si>
  <si>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</si>
  <si>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</si>
  <si>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</si>
  <si>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</si>
  <si>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</si>
  <si>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</si>
  <si>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</si>
  <si>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</si>
  <si>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</si>
  <si>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</si>
  <si>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</si>
  <si>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</si>
  <si>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</si>
  <si>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</si>
  <si>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</si>
  <si>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</si>
  <si>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</si>
  <si>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</si>
  <si>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</si>
  <si>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</si>
  <si>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</si>
  <si>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</si>
  <si>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</si>
  <si>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</si>
  <si>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</si>
  <si>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</si>
  <si>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</si>
  <si>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</si>
  <si>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</si>
  <si>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</si>
  <si>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</si>
  <si>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</si>
  <si>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   รวมทั้งการประกันสังคมภาคบังคับ</t>
  </si>
  <si>
    <t>. . จำนวนเล็กน้อย</t>
  </si>
  <si>
    <t xml:space="preserve">                 ไตรมาสที่ 3 พ.ศ. 2563 (ต่อ)</t>
  </si>
  <si>
    <t xml:space="preserve">  เลย                              </t>
  </si>
  <si>
    <t xml:space="preserve">       ชาย                         </t>
  </si>
  <si>
    <t xml:space="preserve">       หญิง                        </t>
  </si>
  <si>
    <t>-</t>
  </si>
  <si>
    <t xml:space="preserve">                 ไตรมาสที่ 4 พ.ศ. 2563</t>
  </si>
  <si>
    <t>ตารางที่  4   ประชากรอายุ 15 ปีขึ้นไปที่มีงานทำ จำแนกตามอุตสาหกรรม และเพศ พ.ศ. 2563 :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</si>
</sst>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  <numFmt numFmtId="191" formatCode=".\ .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41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187" fontId="3" fillId="0" borderId="0" xfId="1" applyNumberFormat="1" applyFont="1"/>
    <xf numFmtId="0" fontId="3" fillId="0" borderId="0" xfId="1" applyFont="1" applyBorder="1"/>
    <xf numFmtId="189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horizontal="right"/>
    </xf>
    <xf numFmtId="190" fontId="2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188" fontId="2" fillId="0" borderId="0" xfId="3" applyNumberFormat="1" applyFont="1" applyAlignment="1">
      <alignment horizontal="right"/>
    </xf>
    <xf numFmtId="188" fontId="2" fillId="0" borderId="0" xfId="3" applyNumberFormat="1" applyFont="1" applyAlignment="1">
      <alignment vertical="center"/>
    </xf>
    <xf numFmtId="188" fontId="3" fillId="0" borderId="0" xfId="3" applyNumberFormat="1" applyFont="1"/>
    <xf numFmtId="189" fontId="3" fillId="0" borderId="0" xfId="1" applyNumberFormat="1" applyFont="1" applyAlignment="1">
      <alignment horizontal="right" wrapText="1"/>
    </xf>
    <xf numFmtId="189" fontId="3" fillId="0" borderId="3" xfId="1" applyNumberFormat="1" applyFont="1" applyBorder="1" applyAlignment="1">
      <alignment horizontal="right" wrapText="1"/>
    </xf>
    <xf numFmtId="187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188" fontId="3" fillId="0" borderId="0" xfId="3" applyNumberFormat="1" applyFont="1" applyAlignment="1">
      <alignment horizontal="right"/>
    </xf>
    <xf numFmtId="41" fontId="2" fillId="0" borderId="0" xfId="1" applyNumberFormat="1" applyFont="1" applyAlignment="1">
      <alignment horizontal="right" vertical="center"/>
    </xf>
    <xf numFmtId="188" fontId="2" fillId="0" borderId="0" xfId="3" applyNumberFormat="1" applyFont="1" applyAlignment="1">
      <alignment horizontal="right" vertical="center"/>
    </xf>
    <xf numFmtId="0" fontId="5" fillId="0" borderId="0" xfId="1" applyFont="1"/>
    <xf numFmtId="187" fontId="3" fillId="0" borderId="0" xfId="1" applyNumberFormat="1" applyFont="1" applyBorder="1"/>
    <xf numFmtId="0" fontId="2" fillId="0" borderId="0" xfId="1" applyFont="1" applyAlignment="1">
      <alignment horizontal="center"/>
    </xf>
    <xf numFmtId="0" fontId="3" fillId="0" borderId="0" xfId="1" quotePrefix="1" applyFont="1" applyAlignment="1" applyProtection="1">
      <alignment horizontal="left"/>
    </xf>
    <xf numFmtId="0" fontId="3" fillId="0" borderId="0" xfId="1" applyFont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/>
    <xf numFmtId="0" fontId="3" fillId="0" borderId="0" xfId="1" applyFont="1" applyAlignment="1"/>
    <xf numFmtId="0" fontId="3" fillId="0" borderId="3" xfId="1" applyFont="1" applyBorder="1" applyAlignment="1"/>
    <xf numFmtId="188" fontId="2" fillId="0" borderId="2" xfId="2" applyNumberFormat="1" applyFont="1" applyBorder="1" applyAlignment="1">
      <alignment horizontal="right"/>
    </xf>
    <xf numFmtId="188" fontId="3" fillId="0" borderId="0" xfId="2" applyNumberFormat="1" applyFont="1" applyBorder="1" applyAlignment="1">
      <alignment horizontal="center"/>
    </xf>
    <xf numFmtId="188" fontId="2" fillId="0" borderId="0" xfId="2" applyNumberFormat="1" applyFont="1" applyBorder="1" applyAlignment="1">
      <alignment horizontal="right"/>
    </xf>
    <xf numFmtId="0" fontId="2" fillId="0" borderId="1" xfId="1" applyFont="1" applyBorder="1" applyAlignment="1">
      <alignment horizontal="center" vertical="center"/>
    </xf>
    <xf numFmtId="189" fontId="2" fillId="0" borderId="0" xfId="1" applyNumberFormat="1" applyFont="1" applyAlignment="1">
      <alignment horizontal="right" wrapText="1"/>
    </xf>
    <xf numFmtId="191" fontId="3" fillId="0" borderId="0" xfId="1" applyNumberFormat="1" applyFont="1" applyAlignment="1">
      <alignment horizontal="right" wrapText="1"/>
    </xf>
    <xf numFmtId="0" fontId="3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2" fillId="0" borderId="1" xfId="1" applyFont="1" applyBorder="1" applyAlignment="1">
      <alignment horizontal="right" wrapText="1"/>
    </xf>
    <xf numFmtId="188" fontId="3" fillId="0" borderId="0" xfId="2" applyNumberFormat="1" applyFont="1" applyBorder="1" applyAlignment="1">
      <alignment horizontal="center" wrapText="1"/>
    </xf>
    <xf numFmtId="187" fontId="3" fillId="0" borderId="2" xfId="1" applyNumberFormat="1" applyFont="1" applyBorder="1" applyAlignment="1">
      <alignment wrapText="1"/>
    </xf>
    <xf numFmtId="187" fontId="3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center"/>
    </xf>
    <xf numFmtId="188" fontId="2" fillId="0" borderId="0" xfId="3" applyNumberFormat="1" applyFont="1"/>
    <xf numFmtId="188" fontId="3" fillId="0" borderId="0" xfId="3" applyNumberFormat="1" applyFont="1" applyAlignment="1">
      <alignment horizontal="right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4">
    <cellStyle name="Comma 2" xfId="2"/>
    <cellStyle name="Normal 2" xfId="1"/>
    <cellStyle name="เครื่องหมาย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8660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8660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8660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8660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8660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8660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8660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8660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8660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8660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8660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8660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8660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8660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8660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8660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8660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8660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3"/>
  <sheetViews>
    <sheetView showGridLines="0" tabSelected="1" view="pageBreakPreview" zoomScale="55" zoomScaleNormal="75" zoomScaleSheetLayoutView="55" workbookViewId="0"/>
  </sheetViews>
  <sheetFormatPr defaultRowHeight="18" customHeight="1" x14ac:dyDescent="0.35"/>
  <cols>
    <col min="1" max="1" width="64.140625" style="2" customWidth="1"/>
    <col min="2" max="2" width="14.7109375" style="2" customWidth="1"/>
    <col min="3" max="3" width="13.7109375" style="2" customWidth="1"/>
    <col min="4" max="4" width="13.7109375" style="49" customWidth="1"/>
    <col min="5" max="5" width="14.28515625" style="2" hidden="1" customWidth="1"/>
    <col min="6" max="6" width="14.42578125" style="2" hidden="1" customWidth="1"/>
    <col min="7" max="7" width="15" style="2" hidden="1" customWidth="1"/>
    <col min="8" max="8" width="11.7109375" style="2" bestFit="1" customWidth="1"/>
    <col min="9" max="10" width="11.5703125" style="2" bestFit="1" customWidth="1"/>
    <col min="11" max="11" width="12.85546875" style="2" bestFit="1" customWidth="1"/>
    <col min="12" max="12" width="13" style="2" bestFit="1" customWidth="1"/>
    <col min="13" max="13" width="11.7109375" style="2" bestFit="1" customWidth="1"/>
    <col min="14" max="14" width="12.85546875" style="2" bestFit="1" customWidth="1"/>
    <col min="15" max="16" width="9.7109375" style="2" bestFit="1" customWidth="1"/>
    <col min="17" max="16384" width="9.140625" style="2"/>
  </cols>
  <sheetData>
    <row r="1" spans="1:16" s="1" customFormat="1" ht="23.25" x14ac:dyDescent="0.35">
      <c r="A1" s="1" t="s">
        <v>41</v>
      </c>
      <c r="B1" s="2"/>
      <c r="C1" s="2"/>
      <c r="D1" s="49"/>
    </row>
    <row r="2" spans="1:16" s="4" customFormat="1" ht="23.25" x14ac:dyDescent="0.35">
      <c r="A2" s="3" t="s">
        <v>40</v>
      </c>
      <c r="D2" s="50"/>
    </row>
    <row r="3" spans="1:16" s="1" customFormat="1" ht="23.25" x14ac:dyDescent="0.35">
      <c r="A3" s="5" t="s">
        <v>1</v>
      </c>
      <c r="B3" s="6" t="s">
        <v>2</v>
      </c>
      <c r="C3" s="6" t="s">
        <v>3</v>
      </c>
      <c r="D3" s="51" t="s">
        <v>4</v>
      </c>
    </row>
    <row r="4" spans="1:16" s="1" customFormat="1" ht="23.25" x14ac:dyDescent="0.35">
      <c r="A4" s="7"/>
      <c r="B4" s="58" t="s">
        <v>5</v>
      </c>
      <c r="C4" s="58"/>
      <c r="D4" s="5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s="9" customFormat="1" ht="23.25" x14ac:dyDescent="0.35">
      <c r="A5" s="36" t="s">
        <v>6</v>
      </c>
      <c r="B5" s="56">
        <v>316670.67</v>
      </c>
      <c r="C5" s="56">
        <v>169492.14</v>
      </c>
      <c r="D5" s="56">
        <v>147178.53</v>
      </c>
      <c r="E5" s="18"/>
      <c r="F5" s="32"/>
      <c r="G5" s="32"/>
      <c r="H5" s="23"/>
      <c r="I5" s="24"/>
      <c r="J5" s="24"/>
    </row>
    <row r="6" spans="1:16" s="11" customFormat="1" ht="27.75" customHeight="1" x14ac:dyDescent="0.35">
      <c r="A6" s="37" t="s">
        <v>7</v>
      </c>
      <c r="B6" s="20">
        <v>205954.94</v>
      </c>
      <c r="C6" s="20">
        <v>116925.94</v>
      </c>
      <c r="D6" s="20">
        <v>89029</v>
      </c>
      <c r="E6" s="18"/>
      <c r="F6" s="32"/>
      <c r="G6" s="32"/>
      <c r="H6" s="25"/>
      <c r="I6" s="26"/>
      <c r="J6" s="27"/>
    </row>
    <row r="7" spans="1:16" s="11" customFormat="1" ht="27.75" customHeight="1" x14ac:dyDescent="0.35">
      <c r="A7" s="38" t="s">
        <v>8</v>
      </c>
      <c r="B7" s="20">
        <v>307.33999999999997</v>
      </c>
      <c r="C7" s="20">
        <v>307.33999999999997</v>
      </c>
      <c r="D7" s="31" t="s">
        <v>39</v>
      </c>
      <c r="E7" s="18"/>
      <c r="F7" s="32"/>
      <c r="G7" s="32"/>
      <c r="H7" s="25"/>
      <c r="I7" s="27"/>
      <c r="J7" s="27"/>
    </row>
    <row r="8" spans="1:16" s="11" customFormat="1" ht="27.75" customHeight="1" x14ac:dyDescent="0.35">
      <c r="A8" s="38" t="s">
        <v>9</v>
      </c>
      <c r="B8" s="20">
        <v>6387.86</v>
      </c>
      <c r="C8" s="20">
        <v>4019.95</v>
      </c>
      <c r="D8" s="20">
        <v>2367.91</v>
      </c>
      <c r="E8" s="18"/>
      <c r="F8" s="32"/>
      <c r="G8" s="32"/>
      <c r="H8" s="25"/>
      <c r="I8" s="27"/>
      <c r="J8" s="27"/>
    </row>
    <row r="9" spans="1:16" s="11" customFormat="1" ht="27.75" customHeight="1" x14ac:dyDescent="0.35">
      <c r="A9" s="37" t="s">
        <v>10</v>
      </c>
      <c r="B9" s="20">
        <v>263.87</v>
      </c>
      <c r="C9" s="31" t="s">
        <v>39</v>
      </c>
      <c r="D9" s="20">
        <v>263.87</v>
      </c>
      <c r="E9" s="18"/>
      <c r="F9" s="32"/>
      <c r="G9" s="32"/>
      <c r="H9" s="25"/>
      <c r="I9" s="27"/>
      <c r="J9" s="27"/>
    </row>
    <row r="10" spans="1:16" s="11" customFormat="1" ht="27.75" customHeight="1" x14ac:dyDescent="0.35">
      <c r="A10" s="38" t="s">
        <v>11</v>
      </c>
      <c r="B10" s="31" t="s">
        <v>39</v>
      </c>
      <c r="C10" s="31" t="s">
        <v>39</v>
      </c>
      <c r="D10" s="31" t="s">
        <v>39</v>
      </c>
      <c r="E10" s="18"/>
      <c r="F10" s="32"/>
      <c r="G10" s="32"/>
      <c r="H10" s="25"/>
      <c r="I10" s="27"/>
      <c r="J10" s="27"/>
    </row>
    <row r="11" spans="1:16" ht="27.75" customHeight="1" x14ac:dyDescent="0.35">
      <c r="A11" s="37" t="s">
        <v>12</v>
      </c>
      <c r="B11" s="20">
        <v>9057.2800000000007</v>
      </c>
      <c r="C11" s="20">
        <v>6496.07</v>
      </c>
      <c r="D11" s="20">
        <v>2561.1999999999998</v>
      </c>
      <c r="E11" s="18"/>
      <c r="F11" s="32"/>
      <c r="G11" s="32"/>
      <c r="H11" s="17"/>
      <c r="I11" s="28"/>
      <c r="J11" s="28"/>
    </row>
    <row r="12" spans="1:16" ht="27.75" customHeight="1" x14ac:dyDescent="0.35">
      <c r="A12" s="38" t="s">
        <v>13</v>
      </c>
      <c r="B12" s="20">
        <v>24283.49</v>
      </c>
      <c r="C12" s="20">
        <v>11692.52</v>
      </c>
      <c r="D12" s="20">
        <v>12590.97</v>
      </c>
      <c r="E12" s="18"/>
      <c r="F12" s="32"/>
      <c r="G12" s="32"/>
      <c r="H12" s="17"/>
      <c r="I12" s="28"/>
      <c r="J12" s="28"/>
    </row>
    <row r="13" spans="1:16" ht="27.75" customHeight="1" x14ac:dyDescent="0.35">
      <c r="A13" s="38" t="s">
        <v>14</v>
      </c>
      <c r="B13" s="20">
        <v>2139.79</v>
      </c>
      <c r="C13" s="20">
        <v>1398.65</v>
      </c>
      <c r="D13" s="20">
        <v>741.13</v>
      </c>
      <c r="E13" s="18"/>
      <c r="F13" s="32"/>
      <c r="G13" s="32"/>
      <c r="H13" s="17"/>
      <c r="I13" s="28"/>
      <c r="J13" s="28"/>
    </row>
    <row r="14" spans="1:16" s="13" customFormat="1" ht="27.75" customHeight="1" x14ac:dyDescent="0.35">
      <c r="A14" s="39" t="s">
        <v>15</v>
      </c>
      <c r="B14" s="20">
        <v>11385.56</v>
      </c>
      <c r="C14" s="20">
        <v>3556.83</v>
      </c>
      <c r="D14" s="20">
        <v>7828.73</v>
      </c>
      <c r="E14" s="18"/>
      <c r="F14" s="32"/>
      <c r="G14" s="32"/>
      <c r="H14" s="29"/>
      <c r="I14" s="30"/>
      <c r="J14" s="30"/>
    </row>
    <row r="15" spans="1:16" ht="27.75" customHeight="1" x14ac:dyDescent="0.35">
      <c r="A15" s="40" t="s">
        <v>16</v>
      </c>
      <c r="B15" s="20">
        <v>196.88</v>
      </c>
      <c r="C15" s="20">
        <v>196.88</v>
      </c>
      <c r="D15" s="31" t="s">
        <v>39</v>
      </c>
      <c r="E15" s="18"/>
      <c r="F15" s="33"/>
      <c r="G15" s="33"/>
      <c r="H15" s="31"/>
      <c r="I15" s="31"/>
      <c r="J15" s="31"/>
      <c r="K15" s="20"/>
      <c r="L15" s="20"/>
      <c r="M15" s="20"/>
    </row>
    <row r="16" spans="1:16" ht="27.75" customHeight="1" x14ac:dyDescent="0.35">
      <c r="A16" s="40" t="s">
        <v>17</v>
      </c>
      <c r="B16" s="20">
        <v>1129.51</v>
      </c>
      <c r="C16" s="31" t="s">
        <v>39</v>
      </c>
      <c r="D16" s="20">
        <v>1129.51</v>
      </c>
      <c r="E16" s="18"/>
      <c r="F16" s="33"/>
      <c r="G16" s="33"/>
      <c r="H16" s="31"/>
      <c r="I16" s="31"/>
      <c r="J16" s="31"/>
      <c r="K16" s="20"/>
      <c r="L16" s="20"/>
      <c r="M16" s="20"/>
    </row>
    <row r="17" spans="1:10" ht="27.75" customHeight="1" x14ac:dyDescent="0.35">
      <c r="A17" s="40" t="s">
        <v>18</v>
      </c>
      <c r="B17" s="31" t="s">
        <v>39</v>
      </c>
      <c r="C17" s="31" t="s">
        <v>39</v>
      </c>
      <c r="D17" s="31" t="s">
        <v>39</v>
      </c>
      <c r="E17" s="18"/>
      <c r="F17" s="32"/>
      <c r="G17" s="32"/>
      <c r="H17" s="17"/>
      <c r="I17" s="28"/>
      <c r="J17" s="28"/>
    </row>
    <row r="18" spans="1:10" ht="27.75" customHeight="1" x14ac:dyDescent="0.35">
      <c r="A18" s="40" t="s">
        <v>19</v>
      </c>
      <c r="B18" s="20">
        <v>934.95</v>
      </c>
      <c r="C18" s="20">
        <v>540.02</v>
      </c>
      <c r="D18" s="20">
        <v>394.93</v>
      </c>
      <c r="E18" s="19"/>
      <c r="F18" s="32"/>
      <c r="G18" s="32"/>
      <c r="H18" s="17"/>
      <c r="I18" s="28"/>
      <c r="J18" s="28"/>
    </row>
    <row r="19" spans="1:10" ht="27.75" customHeight="1" x14ac:dyDescent="0.35">
      <c r="A19" s="40" t="s">
        <v>20</v>
      </c>
      <c r="B19" s="20">
        <v>477.64</v>
      </c>
      <c r="C19" s="20">
        <v>477.64</v>
      </c>
      <c r="D19" s="31" t="s">
        <v>39</v>
      </c>
      <c r="E19" s="19"/>
      <c r="F19" s="32"/>
      <c r="G19" s="32"/>
      <c r="H19" s="17"/>
      <c r="I19" s="28"/>
      <c r="J19" s="28"/>
    </row>
    <row r="20" spans="1:10" ht="27.75" customHeight="1" x14ac:dyDescent="0.35">
      <c r="A20" s="41" t="s">
        <v>21</v>
      </c>
      <c r="B20" s="20">
        <v>10087.07</v>
      </c>
      <c r="C20" s="20">
        <v>5905.8</v>
      </c>
      <c r="D20" s="20">
        <v>4181.2700000000004</v>
      </c>
      <c r="E20" s="20"/>
      <c r="F20" s="32"/>
      <c r="G20" s="32"/>
      <c r="H20" s="17"/>
      <c r="I20" s="28"/>
      <c r="J20" s="28"/>
    </row>
    <row r="21" spans="1:10" ht="27.75" customHeight="1" x14ac:dyDescent="0.35">
      <c r="A21" s="41" t="s">
        <v>33</v>
      </c>
      <c r="B21" s="57"/>
      <c r="C21" s="57"/>
      <c r="D21" s="57"/>
      <c r="E21" s="20"/>
      <c r="F21" s="32"/>
      <c r="G21" s="32"/>
      <c r="H21" s="17"/>
      <c r="I21" s="28"/>
      <c r="J21" s="28"/>
    </row>
    <row r="22" spans="1:10" ht="27.75" customHeight="1" x14ac:dyDescent="0.35">
      <c r="A22" s="41" t="s">
        <v>22</v>
      </c>
      <c r="B22" s="20">
        <v>11340.44</v>
      </c>
      <c r="C22" s="20">
        <v>4196.34</v>
      </c>
      <c r="D22" s="20">
        <v>7144.1</v>
      </c>
      <c r="E22" s="20"/>
      <c r="F22" s="32"/>
      <c r="G22" s="32"/>
      <c r="H22" s="17"/>
      <c r="I22" s="28"/>
      <c r="J22" s="28"/>
    </row>
    <row r="23" spans="1:10" ht="27.75" customHeight="1" x14ac:dyDescent="0.35">
      <c r="A23" s="41" t="s">
        <v>23</v>
      </c>
      <c r="B23" s="20">
        <v>4375.59</v>
      </c>
      <c r="C23" s="20">
        <v>1157.46</v>
      </c>
      <c r="D23" s="20">
        <v>3218.13</v>
      </c>
      <c r="E23" s="20"/>
      <c r="F23" s="32"/>
      <c r="G23" s="32"/>
      <c r="H23" s="17"/>
      <c r="I23" s="28"/>
      <c r="J23" s="28"/>
    </row>
    <row r="24" spans="1:10" ht="27.75" customHeight="1" x14ac:dyDescent="0.35">
      <c r="A24" s="41" t="s">
        <v>24</v>
      </c>
      <c r="B24" s="20">
        <v>25117.919999999998</v>
      </c>
      <c r="C24" s="20">
        <v>11512.64</v>
      </c>
      <c r="D24" s="20">
        <v>13605.28</v>
      </c>
      <c r="E24" s="20"/>
      <c r="F24" s="32"/>
      <c r="G24" s="32"/>
      <c r="H24" s="17"/>
      <c r="I24" s="28"/>
      <c r="J24" s="28"/>
    </row>
    <row r="25" spans="1:10" ht="27.75" customHeight="1" x14ac:dyDescent="0.35">
      <c r="A25" s="41" t="s">
        <v>25</v>
      </c>
      <c r="B25" s="20">
        <v>2858.58</v>
      </c>
      <c r="C25" s="20">
        <v>1046.8900000000001</v>
      </c>
      <c r="D25" s="20">
        <v>1811.68</v>
      </c>
      <c r="E25" s="20"/>
      <c r="F25" s="32"/>
      <c r="G25" s="32"/>
      <c r="H25" s="17"/>
      <c r="I25" s="28"/>
      <c r="J25" s="28"/>
    </row>
    <row r="26" spans="1:10" ht="27.75" customHeight="1" x14ac:dyDescent="0.35">
      <c r="A26" s="41" t="s">
        <v>26</v>
      </c>
      <c r="B26" s="20">
        <v>371.97</v>
      </c>
      <c r="C26" s="20">
        <v>61.15</v>
      </c>
      <c r="D26" s="20">
        <v>310.81</v>
      </c>
      <c r="E26" s="8"/>
      <c r="F26" s="32"/>
      <c r="G26" s="32"/>
      <c r="H26" s="17"/>
      <c r="I26" s="28"/>
      <c r="J26" s="28"/>
    </row>
    <row r="27" spans="1:10" ht="27.75" customHeight="1" x14ac:dyDescent="0.35">
      <c r="A27" s="41" t="s">
        <v>27</v>
      </c>
      <c r="B27" s="31" t="s">
        <v>39</v>
      </c>
      <c r="C27" s="31" t="s">
        <v>39</v>
      </c>
      <c r="D27" s="31" t="s">
        <v>39</v>
      </c>
      <c r="E27" s="8"/>
      <c r="F27" s="8"/>
      <c r="G27" s="8"/>
      <c r="H27" s="12"/>
    </row>
    <row r="28" spans="1:10" ht="27.75" customHeight="1" x14ac:dyDescent="0.35">
      <c r="A28" s="42" t="s">
        <v>28</v>
      </c>
      <c r="B28" s="31" t="s">
        <v>39</v>
      </c>
      <c r="C28" s="31" t="s">
        <v>39</v>
      </c>
      <c r="D28" s="31" t="s">
        <v>39</v>
      </c>
      <c r="E28" s="8"/>
      <c r="F28" s="8"/>
      <c r="G28" s="8"/>
      <c r="H28" s="12"/>
    </row>
    <row r="29" spans="1:10" ht="17.25" customHeight="1" x14ac:dyDescent="0.35">
      <c r="A29" s="13"/>
      <c r="B29" s="43"/>
      <c r="C29" s="43"/>
      <c r="D29" s="43"/>
    </row>
    <row r="30" spans="1:10" ht="17.25" customHeight="1" x14ac:dyDescent="0.35">
      <c r="A30" s="13"/>
      <c r="B30" s="45"/>
      <c r="C30" s="44"/>
      <c r="D30" s="52"/>
    </row>
    <row r="31" spans="1:10" ht="17.25" customHeight="1" x14ac:dyDescent="0.35">
      <c r="A31" s="13"/>
      <c r="B31" s="45"/>
      <c r="C31" s="44"/>
      <c r="D31" s="52"/>
    </row>
    <row r="32" spans="1:10" ht="17.25" customHeight="1" x14ac:dyDescent="0.35">
      <c r="A32" s="13"/>
      <c r="B32" s="45"/>
      <c r="C32" s="44"/>
      <c r="D32" s="52"/>
    </row>
    <row r="33" spans="1:12" ht="17.25" customHeight="1" x14ac:dyDescent="0.35">
      <c r="A33" s="13"/>
      <c r="B33" s="45"/>
      <c r="C33" s="44"/>
      <c r="D33" s="52"/>
    </row>
    <row r="34" spans="1:12" ht="17.25" customHeight="1" x14ac:dyDescent="0.35">
      <c r="A34" s="13"/>
      <c r="B34" s="45"/>
      <c r="C34" s="44"/>
      <c r="D34" s="52"/>
    </row>
    <row r="35" spans="1:12" s="1" customFormat="1" ht="23.25" x14ac:dyDescent="0.35">
      <c r="A35" s="1" t="s">
        <v>29</v>
      </c>
      <c r="B35" s="2"/>
      <c r="C35" s="2"/>
      <c r="D35" s="49"/>
    </row>
    <row r="36" spans="1:12" s="4" customFormat="1" ht="23.25" x14ac:dyDescent="0.35">
      <c r="A36" s="3" t="s">
        <v>35</v>
      </c>
      <c r="D36" s="50"/>
    </row>
    <row r="37" spans="1:12" s="1" customFormat="1" ht="23.25" x14ac:dyDescent="0.35">
      <c r="A37" s="46" t="s">
        <v>1</v>
      </c>
      <c r="B37" s="6" t="s">
        <v>2</v>
      </c>
      <c r="C37" s="6" t="s">
        <v>3</v>
      </c>
      <c r="D37" s="51" t="s">
        <v>4</v>
      </c>
    </row>
    <row r="38" spans="1:12" ht="23.25" x14ac:dyDescent="0.35">
      <c r="B38" s="59" t="s">
        <v>30</v>
      </c>
      <c r="C38" s="59"/>
      <c r="D38" s="59"/>
    </row>
    <row r="39" spans="1:12" s="9" customFormat="1" ht="23.25" x14ac:dyDescent="0.35">
      <c r="A39" s="36"/>
      <c r="B39" s="47">
        <f>+B5/$B$5*100</f>
        <v>100</v>
      </c>
      <c r="C39" s="47">
        <f>+C5/$C$5*100</f>
        <v>100</v>
      </c>
      <c r="D39" s="47">
        <f>+D5/$D$5*100</f>
        <v>100</v>
      </c>
      <c r="E39" s="14" t="e">
        <f>SUM(E40:E60)</f>
        <v>#VALUE!</v>
      </c>
      <c r="F39" s="14" t="e">
        <f>SUM(F40:F60)</f>
        <v>#VALUE!</v>
      </c>
      <c r="G39" s="14" t="e">
        <f>SUM(G40:G62)</f>
        <v>#VALUE!</v>
      </c>
      <c r="H39" s="15"/>
      <c r="I39" s="16"/>
      <c r="J39" s="14"/>
      <c r="K39" s="14"/>
      <c r="L39" s="14"/>
    </row>
    <row r="40" spans="1:12" s="11" customFormat="1" ht="23.25" x14ac:dyDescent="0.35">
      <c r="A40" s="37" t="s">
        <v>31</v>
      </c>
      <c r="B40" s="21">
        <v>64.5</v>
      </c>
      <c r="C40" s="21">
        <f t="shared" ref="C40:C60" si="0">+C6/$C$5*100</f>
        <v>68.986054456566535</v>
      </c>
      <c r="D40" s="21">
        <f t="shared" ref="D40:D60" si="1">+D6/$D$5*100</f>
        <v>60.490480506905456</v>
      </c>
      <c r="E40" s="14">
        <f>ROUND(B40,1)</f>
        <v>64.5</v>
      </c>
      <c r="F40" s="14">
        <f>ROUND(C40,1)</f>
        <v>69</v>
      </c>
      <c r="G40" s="14">
        <f t="shared" ref="E40:G60" si="2">ROUND(D40,1)</f>
        <v>60.5</v>
      </c>
      <c r="H40" s="17"/>
      <c r="I40" s="10"/>
      <c r="J40" s="10"/>
      <c r="K40" s="10"/>
    </row>
    <row r="41" spans="1:12" s="11" customFormat="1" ht="23.25" x14ac:dyDescent="0.35">
      <c r="A41" s="38" t="s">
        <v>8</v>
      </c>
      <c r="B41" s="54">
        <v>0.1</v>
      </c>
      <c r="C41" s="21">
        <f t="shared" si="0"/>
        <v>0.18132994249762849</v>
      </c>
      <c r="D41" s="21" t="s">
        <v>39</v>
      </c>
      <c r="E41" s="14">
        <f>ROUND(B41,1)</f>
        <v>0.1</v>
      </c>
      <c r="F41" s="14">
        <f>ROUND(C41,1)</f>
        <v>0.2</v>
      </c>
      <c r="G41" s="14" t="e">
        <f t="shared" si="2"/>
        <v>#VALUE!</v>
      </c>
      <c r="H41" s="17"/>
      <c r="I41" s="10"/>
      <c r="J41" s="10"/>
      <c r="K41" s="10"/>
    </row>
    <row r="42" spans="1:12" s="11" customFormat="1" ht="23.25" x14ac:dyDescent="0.35">
      <c r="A42" s="38" t="s">
        <v>9</v>
      </c>
      <c r="B42" s="21">
        <v>2.1</v>
      </c>
      <c r="C42" s="21">
        <f t="shared" si="0"/>
        <v>2.3717618999913501</v>
      </c>
      <c r="D42" s="21">
        <f t="shared" si="1"/>
        <v>1.608869174056841</v>
      </c>
      <c r="E42" s="14">
        <f t="shared" si="2"/>
        <v>2.1</v>
      </c>
      <c r="F42" s="14">
        <f t="shared" si="2"/>
        <v>2.4</v>
      </c>
      <c r="G42" s="14">
        <f t="shared" si="2"/>
        <v>1.6</v>
      </c>
      <c r="H42" s="17"/>
      <c r="I42" s="10"/>
      <c r="J42" s="10"/>
      <c r="K42" s="10"/>
    </row>
    <row r="43" spans="1:12" s="11" customFormat="1" ht="23.25" x14ac:dyDescent="0.35">
      <c r="A43" s="37" t="s">
        <v>10</v>
      </c>
      <c r="B43" s="54">
        <v>0.1</v>
      </c>
      <c r="C43" s="21" t="s">
        <v>39</v>
      </c>
      <c r="D43" s="21">
        <f t="shared" si="1"/>
        <v>0.1792856607550028</v>
      </c>
      <c r="E43" s="14">
        <f t="shared" si="2"/>
        <v>0.1</v>
      </c>
      <c r="F43" s="14" t="e">
        <f t="shared" si="2"/>
        <v>#VALUE!</v>
      </c>
      <c r="G43" s="14">
        <f t="shared" si="2"/>
        <v>0.2</v>
      </c>
      <c r="H43" s="17"/>
      <c r="I43" s="10"/>
      <c r="J43" s="10"/>
      <c r="K43" s="10"/>
    </row>
    <row r="44" spans="1:12" s="11" customFormat="1" ht="23.25" x14ac:dyDescent="0.35">
      <c r="A44" s="38" t="s">
        <v>11</v>
      </c>
      <c r="B44" s="48" t="s">
        <v>39</v>
      </c>
      <c r="C44" s="21" t="s">
        <v>39</v>
      </c>
      <c r="D44" s="21" t="s">
        <v>39</v>
      </c>
      <c r="E44" s="14" t="e">
        <f t="shared" si="2"/>
        <v>#VALUE!</v>
      </c>
      <c r="F44" s="14" t="e">
        <f t="shared" si="2"/>
        <v>#VALUE!</v>
      </c>
      <c r="G44" s="14" t="e">
        <f>ROUND(D44,1)</f>
        <v>#VALUE!</v>
      </c>
      <c r="H44" s="17"/>
      <c r="I44" s="10"/>
      <c r="J44" s="10"/>
      <c r="K44" s="10"/>
    </row>
    <row r="45" spans="1:12" ht="23.25" x14ac:dyDescent="0.35">
      <c r="A45" s="37" t="s">
        <v>12</v>
      </c>
      <c r="B45" s="21">
        <f t="shared" ref="B45:B60" si="3">+B11/$B$5*100</f>
        <v>2.8601575257980163</v>
      </c>
      <c r="C45" s="21">
        <f t="shared" si="0"/>
        <v>3.8326674027479974</v>
      </c>
      <c r="D45" s="21">
        <f t="shared" si="1"/>
        <v>1.7401994706700765</v>
      </c>
      <c r="E45" s="14">
        <f t="shared" si="2"/>
        <v>2.9</v>
      </c>
      <c r="F45" s="14">
        <f t="shared" si="2"/>
        <v>3.8</v>
      </c>
      <c r="G45" s="14">
        <f t="shared" si="2"/>
        <v>1.7</v>
      </c>
      <c r="H45" s="17"/>
      <c r="I45" s="10"/>
      <c r="J45" s="12"/>
      <c r="K45" s="12"/>
    </row>
    <row r="46" spans="1:12" ht="23.25" x14ac:dyDescent="0.35">
      <c r="A46" s="38" t="s">
        <v>13</v>
      </c>
      <c r="B46" s="21">
        <f t="shared" si="3"/>
        <v>7.66837358192977</v>
      </c>
      <c r="C46" s="21">
        <f t="shared" si="0"/>
        <v>6.898561785814965</v>
      </c>
      <c r="D46" s="21">
        <f t="shared" si="1"/>
        <v>8.5548958805336603</v>
      </c>
      <c r="E46" s="14">
        <f t="shared" si="2"/>
        <v>7.7</v>
      </c>
      <c r="F46" s="14">
        <f t="shared" si="2"/>
        <v>6.9</v>
      </c>
      <c r="G46" s="14">
        <f t="shared" si="2"/>
        <v>8.6</v>
      </c>
      <c r="H46" s="17"/>
      <c r="I46" s="10"/>
      <c r="J46" s="12"/>
      <c r="K46" s="12"/>
    </row>
    <row r="47" spans="1:12" ht="23.25" x14ac:dyDescent="0.35">
      <c r="A47" s="38" t="s">
        <v>14</v>
      </c>
      <c r="B47" s="21">
        <f t="shared" si="3"/>
        <v>0.67571461543944067</v>
      </c>
      <c r="C47" s="21">
        <f t="shared" si="0"/>
        <v>0.82520050782295862</v>
      </c>
      <c r="D47" s="21">
        <f t="shared" si="1"/>
        <v>0.50355850136565428</v>
      </c>
      <c r="E47" s="14">
        <f t="shared" si="2"/>
        <v>0.7</v>
      </c>
      <c r="F47" s="14">
        <f t="shared" si="2"/>
        <v>0.8</v>
      </c>
      <c r="G47" s="14">
        <f t="shared" si="2"/>
        <v>0.5</v>
      </c>
      <c r="H47" s="17"/>
      <c r="I47" s="10"/>
      <c r="J47" s="12"/>
      <c r="K47" s="12"/>
    </row>
    <row r="48" spans="1:12" s="13" customFormat="1" ht="23.25" x14ac:dyDescent="0.35">
      <c r="A48" s="39" t="s">
        <v>15</v>
      </c>
      <c r="B48" s="21">
        <f t="shared" si="3"/>
        <v>3.5953945466436785</v>
      </c>
      <c r="C48" s="21">
        <f t="shared" si="0"/>
        <v>2.0985220907588986</v>
      </c>
      <c r="D48" s="21">
        <f t="shared" si="1"/>
        <v>5.3192065445958727</v>
      </c>
      <c r="E48" s="14">
        <f t="shared" si="2"/>
        <v>3.6</v>
      </c>
      <c r="F48" s="14">
        <f t="shared" si="2"/>
        <v>2.1</v>
      </c>
      <c r="G48" s="14">
        <f t="shared" si="2"/>
        <v>5.3</v>
      </c>
      <c r="H48" s="17"/>
      <c r="I48" s="10"/>
      <c r="J48" s="35"/>
      <c r="K48" s="35"/>
    </row>
    <row r="49" spans="1:11" ht="23.25" x14ac:dyDescent="0.35">
      <c r="A49" s="40" t="s">
        <v>16</v>
      </c>
      <c r="B49" s="21">
        <f t="shared" si="3"/>
        <v>6.217184559593094E-2</v>
      </c>
      <c r="C49" s="21">
        <f t="shared" si="0"/>
        <v>0.11615877880826803</v>
      </c>
      <c r="D49" s="21" t="s">
        <v>39</v>
      </c>
      <c r="E49" s="14">
        <f t="shared" si="2"/>
        <v>0.1</v>
      </c>
      <c r="F49" s="14">
        <f t="shared" si="2"/>
        <v>0.1</v>
      </c>
      <c r="G49" s="14" t="e">
        <f t="shared" si="2"/>
        <v>#VALUE!</v>
      </c>
      <c r="H49" s="17"/>
      <c r="I49" s="10"/>
      <c r="J49" s="12"/>
      <c r="K49" s="12"/>
    </row>
    <row r="50" spans="1:11" ht="23.25" x14ac:dyDescent="0.35">
      <c r="A50" s="40" t="s">
        <v>17</v>
      </c>
      <c r="B50" s="21">
        <f t="shared" si="3"/>
        <v>0.35668285919880111</v>
      </c>
      <c r="C50" s="21" t="s">
        <v>39</v>
      </c>
      <c r="D50" s="21">
        <f t="shared" si="1"/>
        <v>0.76744209906159544</v>
      </c>
      <c r="E50" s="14">
        <f t="shared" si="2"/>
        <v>0.4</v>
      </c>
      <c r="F50" s="14" t="e">
        <f t="shared" si="2"/>
        <v>#VALUE!</v>
      </c>
      <c r="G50" s="14">
        <f t="shared" si="2"/>
        <v>0.8</v>
      </c>
      <c r="H50" s="17"/>
      <c r="I50" s="10"/>
      <c r="J50" s="12"/>
      <c r="K50" s="12"/>
    </row>
    <row r="51" spans="1:11" ht="23.25" x14ac:dyDescent="0.35">
      <c r="A51" s="40" t="s">
        <v>18</v>
      </c>
      <c r="B51" s="21" t="s">
        <v>39</v>
      </c>
      <c r="C51" s="21" t="s">
        <v>39</v>
      </c>
      <c r="D51" s="21" t="s">
        <v>39</v>
      </c>
      <c r="E51" s="14" t="e">
        <f>ROUND(B51,1)</f>
        <v>#VALUE!</v>
      </c>
      <c r="F51" s="14" t="e">
        <f>ROUND(C51,1)</f>
        <v>#VALUE!</v>
      </c>
      <c r="G51" s="14" t="e">
        <f>ROUND(D51,1)</f>
        <v>#VALUE!</v>
      </c>
      <c r="H51" s="17"/>
      <c r="I51" s="10"/>
      <c r="J51" s="12"/>
      <c r="K51" s="12"/>
    </row>
    <row r="52" spans="1:11" ht="23.25" x14ac:dyDescent="0.35">
      <c r="A52" s="40" t="s">
        <v>19</v>
      </c>
      <c r="B52" s="21">
        <f t="shared" si="3"/>
        <v>0.29524363591992908</v>
      </c>
      <c r="C52" s="21">
        <f t="shared" si="0"/>
        <v>0.3186106447178022</v>
      </c>
      <c r="D52" s="21">
        <f t="shared" si="1"/>
        <v>0.26833397507095635</v>
      </c>
      <c r="E52" s="14">
        <f>ROUND(B52,1)</f>
        <v>0.3</v>
      </c>
      <c r="F52" s="14">
        <f t="shared" si="2"/>
        <v>0.3</v>
      </c>
      <c r="G52" s="14">
        <f t="shared" si="2"/>
        <v>0.3</v>
      </c>
      <c r="H52" s="17"/>
      <c r="I52" s="10"/>
      <c r="J52" s="12"/>
      <c r="K52" s="12"/>
    </row>
    <row r="53" spans="1:11" ht="23.25" x14ac:dyDescent="0.35">
      <c r="A53" s="40" t="s">
        <v>20</v>
      </c>
      <c r="B53" s="21">
        <f t="shared" si="3"/>
        <v>0.15083177737931966</v>
      </c>
      <c r="C53" s="21">
        <f t="shared" si="0"/>
        <v>0.28180657816934751</v>
      </c>
      <c r="D53" s="21" t="s">
        <v>39</v>
      </c>
      <c r="E53" s="14">
        <f t="shared" si="2"/>
        <v>0.2</v>
      </c>
      <c r="F53" s="14">
        <f t="shared" si="2"/>
        <v>0.3</v>
      </c>
      <c r="G53" s="14" t="e">
        <f t="shared" si="2"/>
        <v>#VALUE!</v>
      </c>
      <c r="H53" s="17"/>
      <c r="I53" s="10"/>
      <c r="J53" s="12"/>
      <c r="K53" s="12"/>
    </row>
    <row r="54" spans="1:11" ht="23.25" x14ac:dyDescent="0.35">
      <c r="A54" s="41" t="s">
        <v>21</v>
      </c>
      <c r="B54" s="21">
        <f t="shared" si="3"/>
        <v>3.1853502567825434</v>
      </c>
      <c r="C54" s="21">
        <f t="shared" si="0"/>
        <v>3.4844093655316404</v>
      </c>
      <c r="D54" s="21">
        <f t="shared" si="1"/>
        <v>2.8409510544778511</v>
      </c>
      <c r="E54" s="14">
        <f t="shared" si="2"/>
        <v>3.2</v>
      </c>
      <c r="F54" s="14">
        <f t="shared" si="2"/>
        <v>3.5</v>
      </c>
      <c r="G54" s="14">
        <f t="shared" si="2"/>
        <v>2.8</v>
      </c>
      <c r="H54" s="17"/>
      <c r="I54" s="10"/>
      <c r="J54" s="12"/>
      <c r="K54" s="12"/>
    </row>
    <row r="55" spans="1:11" ht="23.25" x14ac:dyDescent="0.35">
      <c r="A55" s="41" t="s">
        <v>33</v>
      </c>
      <c r="B55" s="21"/>
      <c r="C55" s="21">
        <f t="shared" si="0"/>
        <v>0</v>
      </c>
      <c r="D55" s="21">
        <f t="shared" si="1"/>
        <v>0</v>
      </c>
      <c r="E55" s="14"/>
      <c r="F55" s="14"/>
      <c r="G55" s="14"/>
      <c r="H55" s="17"/>
      <c r="I55" s="10"/>
      <c r="J55" s="12"/>
      <c r="K55" s="12"/>
    </row>
    <row r="56" spans="1:11" ht="23.25" x14ac:dyDescent="0.35">
      <c r="A56" s="41" t="s">
        <v>22</v>
      </c>
      <c r="B56" s="21">
        <f t="shared" si="3"/>
        <v>3.5811463057188089</v>
      </c>
      <c r="C56" s="21">
        <f t="shared" si="0"/>
        <v>2.4758316226345363</v>
      </c>
      <c r="D56" s="21">
        <f t="shared" si="1"/>
        <v>4.8540367946330214</v>
      </c>
      <c r="E56" s="14">
        <f t="shared" si="2"/>
        <v>3.6</v>
      </c>
      <c r="F56" s="14">
        <f t="shared" si="2"/>
        <v>2.5</v>
      </c>
      <c r="G56" s="14">
        <f t="shared" si="2"/>
        <v>4.9000000000000004</v>
      </c>
      <c r="H56" s="17"/>
      <c r="I56" s="10"/>
      <c r="J56" s="12"/>
      <c r="K56" s="12"/>
    </row>
    <row r="57" spans="1:11" ht="23.25" x14ac:dyDescent="0.35">
      <c r="A57" s="41" t="s">
        <v>23</v>
      </c>
      <c r="B57" s="21">
        <f t="shared" si="3"/>
        <v>1.3817477949568238</v>
      </c>
      <c r="C57" s="21">
        <f t="shared" si="0"/>
        <v>0.68289892380850226</v>
      </c>
      <c r="D57" s="21">
        <f t="shared" si="1"/>
        <v>2.1865485407416423</v>
      </c>
      <c r="E57" s="14">
        <f t="shared" si="2"/>
        <v>1.4</v>
      </c>
      <c r="F57" s="14">
        <f t="shared" si="2"/>
        <v>0.7</v>
      </c>
      <c r="G57" s="14">
        <f t="shared" si="2"/>
        <v>2.2000000000000002</v>
      </c>
      <c r="H57" s="17"/>
      <c r="I57" s="10"/>
      <c r="J57" s="12"/>
      <c r="K57" s="12"/>
    </row>
    <row r="58" spans="1:11" ht="23.25" x14ac:dyDescent="0.35">
      <c r="A58" s="41" t="s">
        <v>24</v>
      </c>
      <c r="B58" s="21">
        <v>8</v>
      </c>
      <c r="C58" s="21">
        <f t="shared" si="0"/>
        <v>6.7924329706380471</v>
      </c>
      <c r="D58" s="21">
        <f t="shared" si="1"/>
        <v>9.2440656935491887</v>
      </c>
      <c r="E58" s="14">
        <f t="shared" si="2"/>
        <v>8</v>
      </c>
      <c r="F58" s="14">
        <f t="shared" si="2"/>
        <v>6.8</v>
      </c>
      <c r="G58" s="14">
        <f t="shared" si="2"/>
        <v>9.1999999999999993</v>
      </c>
      <c r="H58" s="17"/>
      <c r="I58" s="10"/>
      <c r="J58" s="12"/>
      <c r="K58" s="12"/>
    </row>
    <row r="59" spans="1:11" ht="23.25" x14ac:dyDescent="0.35">
      <c r="A59" s="41" t="s">
        <v>25</v>
      </c>
      <c r="B59" s="21">
        <v>1</v>
      </c>
      <c r="C59" s="21">
        <f t="shared" si="0"/>
        <v>0.61766286035446838</v>
      </c>
      <c r="D59" s="21">
        <f t="shared" si="1"/>
        <v>1.230940409582838</v>
      </c>
      <c r="E59" s="14">
        <f t="shared" si="2"/>
        <v>1</v>
      </c>
      <c r="F59" s="14">
        <f t="shared" si="2"/>
        <v>0.6</v>
      </c>
      <c r="G59" s="14">
        <f t="shared" si="2"/>
        <v>1.2</v>
      </c>
      <c r="H59" s="17"/>
      <c r="I59" s="10"/>
      <c r="J59" s="12"/>
      <c r="K59" s="12"/>
    </row>
    <row r="60" spans="1:11" ht="23.25" x14ac:dyDescent="0.35">
      <c r="A60" s="41" t="s">
        <v>26</v>
      </c>
      <c r="B60" s="21">
        <f t="shared" si="3"/>
        <v>0.1174627255501749</v>
      </c>
      <c r="C60" s="48">
        <f t="shared" si="0"/>
        <v>3.6078369179833349E-2</v>
      </c>
      <c r="D60" s="21">
        <f t="shared" si="1"/>
        <v>0.21117889953106611</v>
      </c>
      <c r="E60" s="14">
        <f t="shared" si="2"/>
        <v>0.1</v>
      </c>
      <c r="F60" s="14">
        <f t="shared" si="2"/>
        <v>0</v>
      </c>
      <c r="G60" s="14">
        <f t="shared" si="2"/>
        <v>0.2</v>
      </c>
      <c r="H60" s="17"/>
      <c r="I60" s="10"/>
    </row>
    <row r="61" spans="1:11" ht="23.25" x14ac:dyDescent="0.35">
      <c r="A61" s="41" t="s">
        <v>32</v>
      </c>
      <c r="B61" s="21" t="s">
        <v>39</v>
      </c>
      <c r="C61" s="21" t="s">
        <v>39</v>
      </c>
      <c r="D61" s="21" t="s">
        <v>39</v>
      </c>
      <c r="E61" s="14" t="e">
        <f t="shared" ref="E61:G62" si="4">ROUND(B61,1)</f>
        <v>#VALUE!</v>
      </c>
      <c r="F61" s="14" t="e">
        <f t="shared" si="4"/>
        <v>#VALUE!</v>
      </c>
      <c r="G61" s="14" t="e">
        <f t="shared" si="4"/>
        <v>#VALUE!</v>
      </c>
      <c r="H61" s="17"/>
    </row>
    <row r="62" spans="1:11" ht="23.25" x14ac:dyDescent="0.35">
      <c r="A62" s="42" t="s">
        <v>28</v>
      </c>
      <c r="B62" s="22" t="s">
        <v>39</v>
      </c>
      <c r="C62" s="22" t="s">
        <v>39</v>
      </c>
      <c r="D62" s="22" t="s">
        <v>39</v>
      </c>
      <c r="E62" s="14" t="e">
        <f t="shared" si="4"/>
        <v>#VALUE!</v>
      </c>
      <c r="F62" s="14" t="e">
        <f t="shared" si="4"/>
        <v>#VALUE!</v>
      </c>
      <c r="G62" s="14" t="e">
        <f t="shared" si="4"/>
        <v>#VALUE!</v>
      </c>
      <c r="H62" s="17"/>
    </row>
    <row r="63" spans="1:11" ht="26.25" customHeight="1" x14ac:dyDescent="0.35">
      <c r="A63" s="34" t="s">
        <v>34</v>
      </c>
      <c r="B63" s="12"/>
      <c r="C63" s="12"/>
      <c r="D63" s="53"/>
      <c r="F63" s="13"/>
      <c r="G63" s="13"/>
      <c r="H63" s="13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52" workbookViewId="0">
      <selection activeCell="D12" sqref="D12"/>
    </sheetView>
  </sheetViews>
  <sheetFormatPr defaultRowHeight="18" customHeight="1" x14ac:dyDescent="0.35"/>
  <cols>
    <col min="1" max="1" width="64.140625" style="2" customWidth="1"/>
    <col min="2" max="2" width="14.7109375" style="2" customWidth="1"/>
    <col min="3" max="3" width="13.7109375" style="2" customWidth="1"/>
    <col min="4" max="4" width="13.7109375" style="49" customWidth="1"/>
    <col min="5" max="5" width="14.28515625" style="2" hidden="1" customWidth="1"/>
    <col min="6" max="6" width="14.42578125" style="2" hidden="1" customWidth="1"/>
    <col min="7" max="7" width="15" style="2" hidden="1" customWidth="1"/>
    <col min="8" max="8" width="11.7109375" style="2" bestFit="1" customWidth="1"/>
    <col min="9" max="10" width="11.5703125" style="2" bestFit="1" customWidth="1"/>
    <col min="11" max="11" width="12.85546875" style="2" bestFit="1" customWidth="1"/>
    <col min="12" max="12" width="13" style="2" bestFit="1" customWidth="1"/>
    <col min="13" max="13" width="11.7109375" style="2" bestFit="1" customWidth="1"/>
    <col min="14" max="14" width="12.85546875" style="2" bestFit="1" customWidth="1"/>
    <col min="15" max="16" width="9.7109375" style="2" bestFit="1" customWidth="1"/>
    <col min="17" max="16384" width="9.140625" style="2"/>
  </cols>
  <sheetData>
    <row r="1" spans="1:16" s="1" customFormat="1" ht="23.25" x14ac:dyDescent="0.35">
      <c r="A1" s="1" t="s">
        <v>0</v>
      </c>
      <c r="B1" s="2"/>
      <c r="C1" s="2"/>
      <c r="D1" s="49"/>
    </row>
    <row r="2" spans="1:16" s="4" customFormat="1" ht="23.25" x14ac:dyDescent="0.35">
      <c r="A2" s="3" t="s">
        <v>40</v>
      </c>
      <c r="D2" s="50"/>
    </row>
    <row r="3" spans="1:16" s="1" customFormat="1" ht="23.25" x14ac:dyDescent="0.35">
      <c r="A3" s="5" t="s">
        <v>1</v>
      </c>
      <c r="B3" s="6" t="s">
        <v>2</v>
      </c>
      <c r="C3" s="6" t="s">
        <v>3</v>
      </c>
      <c r="D3" s="51" t="s">
        <v>4</v>
      </c>
    </row>
    <row r="4" spans="1:16" s="1" customFormat="1" ht="23.25" x14ac:dyDescent="0.35">
      <c r="A4" s="7"/>
      <c r="B4" s="58" t="s">
        <v>5</v>
      </c>
      <c r="C4" s="58"/>
      <c r="D4" s="5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s="9" customFormat="1" ht="23.25" x14ac:dyDescent="0.35">
      <c r="A5" s="55" t="s">
        <v>6</v>
      </c>
      <c r="B5" s="56">
        <f>SUM(B6:B28)</f>
        <v>316671</v>
      </c>
      <c r="C5" s="56">
        <f t="shared" ref="C5:D5" si="0">SUM(C6:C28)</f>
        <v>169492</v>
      </c>
      <c r="D5" s="56">
        <f t="shared" si="0"/>
        <v>147179</v>
      </c>
      <c r="E5" s="18"/>
      <c r="F5" s="32"/>
      <c r="G5" s="32"/>
      <c r="H5" s="23"/>
      <c r="I5" s="24"/>
      <c r="J5" s="24"/>
    </row>
    <row r="6" spans="1:16" s="11" customFormat="1" ht="27.75" customHeight="1" x14ac:dyDescent="0.35">
      <c r="A6" s="37" t="s">
        <v>7</v>
      </c>
      <c r="B6" s="20">
        <f>SUM(C6:D6)</f>
        <v>205955</v>
      </c>
      <c r="C6" s="20">
        <v>116926</v>
      </c>
      <c r="D6" s="20">
        <v>89029</v>
      </c>
      <c r="E6" s="18"/>
      <c r="F6" s="32"/>
      <c r="G6" s="32"/>
      <c r="H6" s="25"/>
      <c r="I6" s="26"/>
      <c r="J6" s="27"/>
    </row>
    <row r="7" spans="1:16" s="11" customFormat="1" ht="27.75" customHeight="1" x14ac:dyDescent="0.35">
      <c r="A7" s="38" t="s">
        <v>8</v>
      </c>
      <c r="B7" s="20">
        <f t="shared" ref="B7:B26" si="1">SUM(C7:D7)</f>
        <v>307</v>
      </c>
      <c r="C7" s="20">
        <v>307</v>
      </c>
      <c r="D7" s="31" t="s">
        <v>39</v>
      </c>
      <c r="E7" s="18"/>
      <c r="F7" s="32"/>
      <c r="G7" s="32"/>
      <c r="H7" s="25"/>
      <c r="I7" s="27"/>
      <c r="J7" s="27"/>
    </row>
    <row r="8" spans="1:16" s="11" customFormat="1" ht="27.75" customHeight="1" x14ac:dyDescent="0.35">
      <c r="A8" s="38" t="s">
        <v>9</v>
      </c>
      <c r="B8" s="20">
        <f t="shared" si="1"/>
        <v>6388</v>
      </c>
      <c r="C8" s="20">
        <v>4020</v>
      </c>
      <c r="D8" s="20">
        <v>2368</v>
      </c>
      <c r="E8" s="18"/>
      <c r="F8" s="32"/>
      <c r="G8" s="32"/>
      <c r="H8" s="25"/>
      <c r="I8" s="27"/>
      <c r="J8" s="27"/>
    </row>
    <row r="9" spans="1:16" s="11" customFormat="1" ht="27.75" customHeight="1" x14ac:dyDescent="0.35">
      <c r="A9" s="37" t="s">
        <v>10</v>
      </c>
      <c r="B9" s="20">
        <f t="shared" si="1"/>
        <v>264</v>
      </c>
      <c r="C9" s="31" t="s">
        <v>39</v>
      </c>
      <c r="D9" s="20">
        <v>264</v>
      </c>
      <c r="E9" s="18"/>
      <c r="F9" s="32"/>
      <c r="G9" s="32"/>
      <c r="H9" s="25"/>
      <c r="I9" s="27"/>
      <c r="J9" s="27"/>
    </row>
    <row r="10" spans="1:16" s="11" customFormat="1" ht="27.75" customHeight="1" x14ac:dyDescent="0.35">
      <c r="A10" s="38" t="s">
        <v>11</v>
      </c>
      <c r="B10" s="20">
        <f t="shared" si="1"/>
        <v>0</v>
      </c>
      <c r="C10" s="31" t="s">
        <v>39</v>
      </c>
      <c r="D10" s="31" t="s">
        <v>39</v>
      </c>
      <c r="E10" s="18"/>
      <c r="F10" s="32"/>
      <c r="G10" s="32"/>
      <c r="H10" s="25"/>
      <c r="I10" s="27"/>
      <c r="J10" s="27"/>
    </row>
    <row r="11" spans="1:16" ht="27.75" customHeight="1" x14ac:dyDescent="0.35">
      <c r="A11" s="37" t="s">
        <v>12</v>
      </c>
      <c r="B11" s="20">
        <f t="shared" si="1"/>
        <v>9057</v>
      </c>
      <c r="C11" s="20">
        <v>6496</v>
      </c>
      <c r="D11" s="20">
        <v>2561</v>
      </c>
      <c r="E11" s="18"/>
      <c r="F11" s="32"/>
      <c r="G11" s="32"/>
      <c r="H11" s="17"/>
      <c r="I11" s="28"/>
      <c r="J11" s="28"/>
    </row>
    <row r="12" spans="1:16" ht="27.75" customHeight="1" x14ac:dyDescent="0.35">
      <c r="A12" s="38" t="s">
        <v>13</v>
      </c>
      <c r="B12" s="20">
        <f t="shared" si="1"/>
        <v>24283</v>
      </c>
      <c r="C12" s="20">
        <v>11692</v>
      </c>
      <c r="D12" s="20">
        <v>12591</v>
      </c>
      <c r="E12" s="18"/>
      <c r="F12" s="32"/>
      <c r="G12" s="32"/>
      <c r="H12" s="17"/>
      <c r="I12" s="28"/>
      <c r="J12" s="28"/>
    </row>
    <row r="13" spans="1:16" ht="27.75" customHeight="1" x14ac:dyDescent="0.35">
      <c r="A13" s="38" t="s">
        <v>14</v>
      </c>
      <c r="B13" s="20">
        <f t="shared" si="1"/>
        <v>2140</v>
      </c>
      <c r="C13" s="20">
        <v>1399</v>
      </c>
      <c r="D13" s="20">
        <v>741</v>
      </c>
      <c r="E13" s="18"/>
      <c r="F13" s="32"/>
      <c r="G13" s="32"/>
      <c r="H13" s="17"/>
      <c r="I13" s="28"/>
      <c r="J13" s="28"/>
    </row>
    <row r="14" spans="1:16" s="13" customFormat="1" ht="27.75" customHeight="1" x14ac:dyDescent="0.35">
      <c r="A14" s="39" t="s">
        <v>15</v>
      </c>
      <c r="B14" s="20">
        <f t="shared" si="1"/>
        <v>11386</v>
      </c>
      <c r="C14" s="20">
        <v>3557</v>
      </c>
      <c r="D14" s="20">
        <v>7829</v>
      </c>
      <c r="E14" s="18"/>
      <c r="F14" s="32"/>
      <c r="G14" s="32"/>
      <c r="H14" s="29"/>
      <c r="I14" s="30"/>
      <c r="J14" s="30"/>
    </row>
    <row r="15" spans="1:16" ht="27.75" customHeight="1" x14ac:dyDescent="0.35">
      <c r="A15" s="40" t="s">
        <v>16</v>
      </c>
      <c r="B15" s="20">
        <f t="shared" si="1"/>
        <v>197</v>
      </c>
      <c r="C15" s="20">
        <v>197</v>
      </c>
      <c r="D15" s="31" t="s">
        <v>39</v>
      </c>
      <c r="E15" s="18"/>
      <c r="F15" s="33"/>
      <c r="G15" s="33"/>
      <c r="H15" s="31"/>
      <c r="I15" s="31"/>
      <c r="J15" s="31"/>
      <c r="K15" s="20"/>
      <c r="L15" s="20"/>
      <c r="M15" s="20"/>
    </row>
    <row r="16" spans="1:16" ht="27.75" customHeight="1" x14ac:dyDescent="0.35">
      <c r="A16" s="40" t="s">
        <v>17</v>
      </c>
      <c r="B16" s="20">
        <f t="shared" si="1"/>
        <v>1130</v>
      </c>
      <c r="C16" s="31" t="s">
        <v>39</v>
      </c>
      <c r="D16" s="20">
        <v>1130</v>
      </c>
      <c r="E16" s="18"/>
      <c r="F16" s="33"/>
      <c r="G16" s="33"/>
      <c r="H16" s="31"/>
      <c r="I16" s="31"/>
      <c r="J16" s="31"/>
      <c r="K16" s="20"/>
      <c r="L16" s="20"/>
      <c r="M16" s="20"/>
    </row>
    <row r="17" spans="1:10" ht="23.25" x14ac:dyDescent="0.35">
      <c r="A17" s="40" t="s">
        <v>18</v>
      </c>
      <c r="B17" s="20">
        <f t="shared" si="1"/>
        <v>0</v>
      </c>
      <c r="C17" s="31" t="s">
        <v>39</v>
      </c>
      <c r="D17" s="31" t="s">
        <v>39</v>
      </c>
      <c r="E17" s="18"/>
      <c r="F17" s="32"/>
      <c r="G17" s="32"/>
      <c r="H17" s="17"/>
      <c r="I17" s="28"/>
      <c r="J17" s="28"/>
    </row>
    <row r="18" spans="1:10" ht="23.25" x14ac:dyDescent="0.35">
      <c r="A18" s="40" t="s">
        <v>19</v>
      </c>
      <c r="B18" s="20">
        <f t="shared" si="1"/>
        <v>935</v>
      </c>
      <c r="C18" s="20">
        <v>540</v>
      </c>
      <c r="D18" s="20">
        <v>395</v>
      </c>
      <c r="E18" s="19"/>
      <c r="F18" s="32"/>
      <c r="G18" s="32"/>
      <c r="H18" s="17"/>
      <c r="I18" s="28"/>
      <c r="J18" s="28"/>
    </row>
    <row r="19" spans="1:10" ht="23.25" x14ac:dyDescent="0.35">
      <c r="A19" s="40" t="s">
        <v>20</v>
      </c>
      <c r="B19" s="20">
        <f t="shared" si="1"/>
        <v>478</v>
      </c>
      <c r="C19" s="20">
        <v>478</v>
      </c>
      <c r="D19" s="31" t="s">
        <v>39</v>
      </c>
      <c r="E19" s="19"/>
      <c r="F19" s="32"/>
      <c r="G19" s="32"/>
      <c r="H19" s="17"/>
      <c r="I19" s="28"/>
      <c r="J19" s="28"/>
    </row>
    <row r="20" spans="1:10" ht="23.25" x14ac:dyDescent="0.35">
      <c r="A20" s="41" t="s">
        <v>21</v>
      </c>
      <c r="B20" s="20">
        <f t="shared" si="1"/>
        <v>10087</v>
      </c>
      <c r="C20" s="20">
        <v>5906</v>
      </c>
      <c r="D20" s="20">
        <v>4181</v>
      </c>
      <c r="E20" s="20"/>
      <c r="F20" s="32"/>
      <c r="G20" s="32"/>
      <c r="H20" s="17"/>
      <c r="I20" s="28"/>
      <c r="J20" s="28"/>
    </row>
    <row r="21" spans="1:10" ht="23.25" x14ac:dyDescent="0.35">
      <c r="A21" s="41" t="s">
        <v>33</v>
      </c>
      <c r="B21" s="20"/>
      <c r="C21" s="57"/>
      <c r="D21" s="57"/>
      <c r="E21" s="20"/>
      <c r="F21" s="32"/>
      <c r="G21" s="32"/>
      <c r="H21" s="17"/>
      <c r="I21" s="28"/>
      <c r="J21" s="28"/>
    </row>
    <row r="22" spans="1:10" ht="23.25" x14ac:dyDescent="0.35">
      <c r="A22" s="41" t="s">
        <v>22</v>
      </c>
      <c r="B22" s="20">
        <f t="shared" si="1"/>
        <v>11340</v>
      </c>
      <c r="C22" s="20">
        <v>4196</v>
      </c>
      <c r="D22" s="20">
        <v>7144</v>
      </c>
      <c r="E22" s="20"/>
      <c r="F22" s="32"/>
      <c r="G22" s="32"/>
      <c r="H22" s="17"/>
      <c r="I22" s="28"/>
      <c r="J22" s="28"/>
    </row>
    <row r="23" spans="1:10" ht="23.25" x14ac:dyDescent="0.35">
      <c r="A23" s="41" t="s">
        <v>23</v>
      </c>
      <c r="B23" s="20">
        <f t="shared" si="1"/>
        <v>4375</v>
      </c>
      <c r="C23" s="20">
        <v>1157</v>
      </c>
      <c r="D23" s="20">
        <v>3218</v>
      </c>
      <c r="E23" s="20"/>
      <c r="F23" s="32"/>
      <c r="G23" s="32"/>
      <c r="H23" s="17"/>
      <c r="I23" s="28"/>
      <c r="J23" s="28"/>
    </row>
    <row r="24" spans="1:10" ht="23.25" x14ac:dyDescent="0.35">
      <c r="A24" s="41" t="s">
        <v>24</v>
      </c>
      <c r="B24" s="20">
        <f t="shared" si="1"/>
        <v>25118</v>
      </c>
      <c r="C24" s="20">
        <v>11513</v>
      </c>
      <c r="D24" s="20">
        <v>13605</v>
      </c>
      <c r="E24" s="20"/>
      <c r="F24" s="32"/>
      <c r="G24" s="32"/>
      <c r="H24" s="17"/>
      <c r="I24" s="28"/>
      <c r="J24" s="28"/>
    </row>
    <row r="25" spans="1:10" ht="23.25" x14ac:dyDescent="0.35">
      <c r="A25" s="41" t="s">
        <v>25</v>
      </c>
      <c r="B25" s="20">
        <f t="shared" si="1"/>
        <v>2859</v>
      </c>
      <c r="C25" s="20">
        <v>1047</v>
      </c>
      <c r="D25" s="20">
        <v>1812</v>
      </c>
      <c r="E25" s="20"/>
      <c r="F25" s="32"/>
      <c r="G25" s="32"/>
      <c r="H25" s="17"/>
      <c r="I25" s="28"/>
      <c r="J25" s="28"/>
    </row>
    <row r="26" spans="1:10" ht="23.25" x14ac:dyDescent="0.35">
      <c r="A26" s="41" t="s">
        <v>26</v>
      </c>
      <c r="B26" s="20">
        <f t="shared" si="1"/>
        <v>372</v>
      </c>
      <c r="C26" s="20">
        <v>61</v>
      </c>
      <c r="D26" s="20">
        <v>311</v>
      </c>
      <c r="E26" s="8"/>
      <c r="F26" s="32"/>
      <c r="G26" s="32"/>
      <c r="H26" s="17"/>
      <c r="I26" s="28"/>
      <c r="J26" s="28"/>
    </row>
    <row r="27" spans="1:10" ht="23.25" x14ac:dyDescent="0.35">
      <c r="A27" s="41" t="s">
        <v>27</v>
      </c>
      <c r="B27" s="31" t="s">
        <v>39</v>
      </c>
      <c r="C27" s="31" t="s">
        <v>39</v>
      </c>
      <c r="D27" s="31" t="s">
        <v>39</v>
      </c>
      <c r="E27" s="8"/>
      <c r="F27" s="8"/>
      <c r="G27" s="8"/>
      <c r="H27" s="12"/>
    </row>
    <row r="28" spans="1:10" ht="23.25" x14ac:dyDescent="0.35">
      <c r="A28" s="42" t="s">
        <v>28</v>
      </c>
      <c r="B28" s="31" t="s">
        <v>39</v>
      </c>
      <c r="C28" s="31" t="s">
        <v>39</v>
      </c>
      <c r="D28" s="31" t="s">
        <v>39</v>
      </c>
      <c r="E28" s="8"/>
      <c r="F28" s="8"/>
      <c r="G28" s="8"/>
      <c r="H28" s="12"/>
    </row>
    <row r="29" spans="1:10" ht="23.25" x14ac:dyDescent="0.35">
      <c r="A29" s="13"/>
      <c r="B29" s="43"/>
      <c r="C29" s="43"/>
      <c r="D29" s="43"/>
    </row>
    <row r="30" spans="1:10" ht="23.25" x14ac:dyDescent="0.35">
      <c r="A30" s="13"/>
      <c r="B30" s="45"/>
      <c r="C30" s="44"/>
      <c r="D30" s="52"/>
    </row>
    <row r="31" spans="1:10" ht="23.25" x14ac:dyDescent="0.35">
      <c r="A31" s="13"/>
      <c r="B31" s="45"/>
      <c r="C31" s="44"/>
      <c r="D31" s="52"/>
    </row>
    <row r="32" spans="1:10" ht="23.25" x14ac:dyDescent="0.35">
      <c r="A32" s="13"/>
      <c r="B32" s="45"/>
      <c r="C32" s="44"/>
      <c r="D32" s="52"/>
    </row>
    <row r="33" spans="1:12" ht="23.25" x14ac:dyDescent="0.35">
      <c r="A33" s="13"/>
      <c r="B33" s="45"/>
      <c r="C33" s="44"/>
      <c r="D33" s="52"/>
    </row>
    <row r="34" spans="1:12" ht="23.25" x14ac:dyDescent="0.35">
      <c r="A34" s="13"/>
      <c r="B34" s="45"/>
      <c r="C34" s="44"/>
      <c r="D34" s="52"/>
    </row>
    <row r="35" spans="1:12" s="1" customFormat="1" ht="23.25" x14ac:dyDescent="0.35">
      <c r="A35" s="1" t="s">
        <v>29</v>
      </c>
      <c r="B35" s="2"/>
      <c r="C35" s="2"/>
      <c r="D35" s="49"/>
    </row>
    <row r="36" spans="1:12" s="4" customFormat="1" ht="23.25" x14ac:dyDescent="0.35">
      <c r="A36" s="3" t="s">
        <v>35</v>
      </c>
      <c r="D36" s="50"/>
    </row>
    <row r="37" spans="1:12" s="1" customFormat="1" ht="23.25" x14ac:dyDescent="0.35">
      <c r="A37" s="46" t="s">
        <v>1</v>
      </c>
      <c r="B37" s="6" t="s">
        <v>2</v>
      </c>
      <c r="C37" s="6" t="s">
        <v>3</v>
      </c>
      <c r="D37" s="51" t="s">
        <v>4</v>
      </c>
    </row>
    <row r="38" spans="1:12" ht="23.25" x14ac:dyDescent="0.35">
      <c r="B38" s="59" t="s">
        <v>30</v>
      </c>
      <c r="C38" s="59"/>
      <c r="D38" s="59"/>
    </row>
    <row r="39" spans="1:12" s="9" customFormat="1" ht="23.25" x14ac:dyDescent="0.35">
      <c r="A39" s="55"/>
      <c r="B39" s="47">
        <f>+B5/$B$5*100</f>
        <v>100</v>
      </c>
      <c r="C39" s="47">
        <f>+C5/$C$5*100</f>
        <v>100</v>
      </c>
      <c r="D39" s="47">
        <f>+D5/$D$5*100</f>
        <v>100</v>
      </c>
      <c r="E39" s="14" t="e">
        <f>SUM(E40:E60)</f>
        <v>#VALUE!</v>
      </c>
      <c r="F39" s="14" t="e">
        <f>SUM(F40:F60)</f>
        <v>#VALUE!</v>
      </c>
      <c r="G39" s="14" t="e">
        <f>SUM(G40:G62)</f>
        <v>#VALUE!</v>
      </c>
      <c r="H39" s="15"/>
      <c r="I39" s="16"/>
      <c r="J39" s="14"/>
      <c r="K39" s="14"/>
      <c r="L39" s="14"/>
    </row>
    <row r="40" spans="1:12" s="11" customFormat="1" ht="23.25" x14ac:dyDescent="0.35">
      <c r="A40" s="37" t="s">
        <v>31</v>
      </c>
      <c r="B40" s="21">
        <v>64.5</v>
      </c>
      <c r="C40" s="21">
        <f t="shared" ref="C40:C60" si="2">+C6/$C$5*100</f>
        <v>68.986146838788855</v>
      </c>
      <c r="D40" s="21">
        <f t="shared" ref="D40:D60" si="3">+D6/$D$5*100</f>
        <v>60.49028733718805</v>
      </c>
      <c r="E40" s="14">
        <f>ROUND(B40,1)</f>
        <v>64.5</v>
      </c>
      <c r="F40" s="14">
        <f>ROUND(C40,1)</f>
        <v>69</v>
      </c>
      <c r="G40" s="14">
        <f t="shared" ref="E40:G60" si="4">ROUND(D40,1)</f>
        <v>60.5</v>
      </c>
      <c r="H40" s="17"/>
      <c r="I40" s="10"/>
      <c r="J40" s="10"/>
      <c r="K40" s="10"/>
    </row>
    <row r="41" spans="1:12" s="11" customFormat="1" ht="23.25" x14ac:dyDescent="0.35">
      <c r="A41" s="38" t="s">
        <v>8</v>
      </c>
      <c r="B41" s="54">
        <v>0.1</v>
      </c>
      <c r="C41" s="21">
        <f t="shared" si="2"/>
        <v>0.18112949283742005</v>
      </c>
      <c r="D41" s="21" t="s">
        <v>39</v>
      </c>
      <c r="E41" s="14">
        <f>ROUND(B41,1)</f>
        <v>0.1</v>
      </c>
      <c r="F41" s="14">
        <f>ROUND(C41,1)</f>
        <v>0.2</v>
      </c>
      <c r="G41" s="14" t="e">
        <f t="shared" si="4"/>
        <v>#VALUE!</v>
      </c>
      <c r="H41" s="17"/>
      <c r="I41" s="10"/>
      <c r="J41" s="10"/>
      <c r="K41" s="10"/>
    </row>
    <row r="42" spans="1:12" s="11" customFormat="1" ht="23.25" x14ac:dyDescent="0.35">
      <c r="A42" s="38" t="s">
        <v>9</v>
      </c>
      <c r="B42" s="21">
        <v>2.1</v>
      </c>
      <c r="C42" s="21">
        <f t="shared" si="2"/>
        <v>2.3717933589785951</v>
      </c>
      <c r="D42" s="21">
        <f t="shared" si="3"/>
        <v>1.6089251863377247</v>
      </c>
      <c r="E42" s="14">
        <f t="shared" si="4"/>
        <v>2.1</v>
      </c>
      <c r="F42" s="14">
        <f t="shared" si="4"/>
        <v>2.4</v>
      </c>
      <c r="G42" s="14">
        <f t="shared" si="4"/>
        <v>1.6</v>
      </c>
      <c r="H42" s="17"/>
      <c r="I42" s="10"/>
      <c r="J42" s="10"/>
      <c r="K42" s="10"/>
    </row>
    <row r="43" spans="1:12" s="11" customFormat="1" ht="23.25" x14ac:dyDescent="0.35">
      <c r="A43" s="37" t="s">
        <v>10</v>
      </c>
      <c r="B43" s="54">
        <v>0.1</v>
      </c>
      <c r="C43" s="21" t="s">
        <v>39</v>
      </c>
      <c r="D43" s="21">
        <f t="shared" si="3"/>
        <v>0.17937341604440851</v>
      </c>
      <c r="E43" s="14">
        <f t="shared" si="4"/>
        <v>0.1</v>
      </c>
      <c r="F43" s="14" t="e">
        <f t="shared" si="4"/>
        <v>#VALUE!</v>
      </c>
      <c r="G43" s="14">
        <f t="shared" si="4"/>
        <v>0.2</v>
      </c>
      <c r="H43" s="17"/>
      <c r="I43" s="10"/>
      <c r="J43" s="10"/>
      <c r="K43" s="10"/>
    </row>
    <row r="44" spans="1:12" s="11" customFormat="1" ht="23.25" x14ac:dyDescent="0.35">
      <c r="A44" s="38" t="s">
        <v>11</v>
      </c>
      <c r="B44" s="48" t="s">
        <v>39</v>
      </c>
      <c r="C44" s="21" t="s">
        <v>39</v>
      </c>
      <c r="D44" s="21" t="s">
        <v>39</v>
      </c>
      <c r="E44" s="14" t="e">
        <f t="shared" si="4"/>
        <v>#VALUE!</v>
      </c>
      <c r="F44" s="14" t="e">
        <f t="shared" si="4"/>
        <v>#VALUE!</v>
      </c>
      <c r="G44" s="14" t="e">
        <f>ROUND(D44,1)</f>
        <v>#VALUE!</v>
      </c>
      <c r="H44" s="17"/>
      <c r="I44" s="10"/>
      <c r="J44" s="10"/>
      <c r="K44" s="10"/>
    </row>
    <row r="45" spans="1:12" ht="23.25" x14ac:dyDescent="0.35">
      <c r="A45" s="37" t="s">
        <v>12</v>
      </c>
      <c r="B45" s="21">
        <f t="shared" ref="B45:B60" si="5">+B11/$B$5*100</f>
        <v>2.8600661254109152</v>
      </c>
      <c r="C45" s="21">
        <f t="shared" si="2"/>
        <v>3.8326292686380476</v>
      </c>
      <c r="D45" s="21">
        <f t="shared" si="3"/>
        <v>1.7400580245823114</v>
      </c>
      <c r="E45" s="14">
        <f t="shared" si="4"/>
        <v>2.9</v>
      </c>
      <c r="F45" s="14">
        <f t="shared" si="4"/>
        <v>3.8</v>
      </c>
      <c r="G45" s="14">
        <f t="shared" si="4"/>
        <v>1.7</v>
      </c>
      <c r="H45" s="17"/>
      <c r="I45" s="10"/>
      <c r="J45" s="12"/>
      <c r="K45" s="12"/>
    </row>
    <row r="46" spans="1:12" ht="23.25" x14ac:dyDescent="0.35">
      <c r="A46" s="38" t="s">
        <v>13</v>
      </c>
      <c r="B46" s="21">
        <f t="shared" si="5"/>
        <v>7.6682108560619699</v>
      </c>
      <c r="C46" s="21">
        <f t="shared" si="2"/>
        <v>6.898260684870082</v>
      </c>
      <c r="D46" s="21">
        <f t="shared" si="3"/>
        <v>8.5548889447543459</v>
      </c>
      <c r="E46" s="14">
        <f t="shared" si="4"/>
        <v>7.7</v>
      </c>
      <c r="F46" s="14">
        <f t="shared" si="4"/>
        <v>6.9</v>
      </c>
      <c r="G46" s="14">
        <f t="shared" si="4"/>
        <v>8.6</v>
      </c>
      <c r="H46" s="17"/>
      <c r="I46" s="10"/>
      <c r="J46" s="12"/>
      <c r="K46" s="12"/>
    </row>
    <row r="47" spans="1:12" ht="23.25" x14ac:dyDescent="0.35">
      <c r="A47" s="38" t="s">
        <v>14</v>
      </c>
      <c r="B47" s="21">
        <f t="shared" si="5"/>
        <v>0.67578022616532618</v>
      </c>
      <c r="C47" s="21">
        <f t="shared" si="2"/>
        <v>0.82540768885847116</v>
      </c>
      <c r="D47" s="21">
        <f t="shared" si="3"/>
        <v>0.503468565488283</v>
      </c>
      <c r="E47" s="14">
        <f t="shared" si="4"/>
        <v>0.7</v>
      </c>
      <c r="F47" s="14">
        <f t="shared" si="4"/>
        <v>0.8</v>
      </c>
      <c r="G47" s="14">
        <f t="shared" si="4"/>
        <v>0.5</v>
      </c>
      <c r="H47" s="17"/>
      <c r="I47" s="10"/>
      <c r="J47" s="12"/>
      <c r="K47" s="12"/>
    </row>
    <row r="48" spans="1:12" s="13" customFormat="1" ht="23.25" x14ac:dyDescent="0.35">
      <c r="A48" s="39" t="s">
        <v>15</v>
      </c>
      <c r="B48" s="21">
        <f t="shared" si="5"/>
        <v>3.5955297453824318</v>
      </c>
      <c r="C48" s="21">
        <f t="shared" si="2"/>
        <v>2.0986241238524532</v>
      </c>
      <c r="D48" s="21">
        <f t="shared" si="3"/>
        <v>5.3193730083775534</v>
      </c>
      <c r="E48" s="14">
        <f t="shared" si="4"/>
        <v>3.6</v>
      </c>
      <c r="F48" s="14">
        <f t="shared" si="4"/>
        <v>2.1</v>
      </c>
      <c r="G48" s="14">
        <f t="shared" si="4"/>
        <v>5.3</v>
      </c>
      <c r="H48" s="17"/>
      <c r="I48" s="10"/>
      <c r="J48" s="35"/>
      <c r="K48" s="35"/>
    </row>
    <row r="49" spans="1:11" ht="23.25" x14ac:dyDescent="0.35">
      <c r="A49" s="40" t="s">
        <v>16</v>
      </c>
      <c r="B49" s="21">
        <f t="shared" si="5"/>
        <v>6.220967502549965E-2</v>
      </c>
      <c r="C49" s="21">
        <f t="shared" si="2"/>
        <v>0.11622967455691124</v>
      </c>
      <c r="D49" s="21" t="s">
        <v>39</v>
      </c>
      <c r="E49" s="14">
        <f t="shared" si="4"/>
        <v>0.1</v>
      </c>
      <c r="F49" s="14">
        <f t="shared" si="4"/>
        <v>0.1</v>
      </c>
      <c r="G49" s="14" t="e">
        <f t="shared" si="4"/>
        <v>#VALUE!</v>
      </c>
      <c r="H49" s="17"/>
      <c r="I49" s="10"/>
      <c r="J49" s="12"/>
      <c r="K49" s="12"/>
    </row>
    <row r="50" spans="1:11" ht="23.25" x14ac:dyDescent="0.35">
      <c r="A50" s="40" t="s">
        <v>17</v>
      </c>
      <c r="B50" s="21">
        <f t="shared" si="5"/>
        <v>0.35683722222748532</v>
      </c>
      <c r="C50" s="21" t="s">
        <v>39</v>
      </c>
      <c r="D50" s="21">
        <f t="shared" si="3"/>
        <v>0.76777257625068795</v>
      </c>
      <c r="E50" s="14">
        <f t="shared" si="4"/>
        <v>0.4</v>
      </c>
      <c r="F50" s="14" t="e">
        <f t="shared" si="4"/>
        <v>#VALUE!</v>
      </c>
      <c r="G50" s="14">
        <f t="shared" si="4"/>
        <v>0.8</v>
      </c>
      <c r="H50" s="17"/>
      <c r="I50" s="10"/>
      <c r="J50" s="12"/>
      <c r="K50" s="12"/>
    </row>
    <row r="51" spans="1:11" ht="23.25" x14ac:dyDescent="0.35">
      <c r="A51" s="40" t="s">
        <v>18</v>
      </c>
      <c r="B51" s="21" t="s">
        <v>39</v>
      </c>
      <c r="C51" s="21" t="s">
        <v>39</v>
      </c>
      <c r="D51" s="21" t="s">
        <v>39</v>
      </c>
      <c r="E51" s="14" t="e">
        <f>ROUND(B51,1)</f>
        <v>#VALUE!</v>
      </c>
      <c r="F51" s="14" t="e">
        <f>ROUND(C51,1)</f>
        <v>#VALUE!</v>
      </c>
      <c r="G51" s="14" t="e">
        <f>ROUND(D51,1)</f>
        <v>#VALUE!</v>
      </c>
      <c r="H51" s="17"/>
      <c r="I51" s="10"/>
      <c r="J51" s="12"/>
      <c r="K51" s="12"/>
    </row>
    <row r="52" spans="1:11" ht="23.25" x14ac:dyDescent="0.35">
      <c r="A52" s="40" t="s">
        <v>19</v>
      </c>
      <c r="B52" s="21">
        <f t="shared" si="5"/>
        <v>0.29525911750681305</v>
      </c>
      <c r="C52" s="21">
        <f t="shared" si="2"/>
        <v>0.31859910792249779</v>
      </c>
      <c r="D52" s="21">
        <f t="shared" si="3"/>
        <v>0.26838067930886877</v>
      </c>
      <c r="E52" s="14">
        <f>ROUND(B52,1)</f>
        <v>0.3</v>
      </c>
      <c r="F52" s="14">
        <f t="shared" si="4"/>
        <v>0.3</v>
      </c>
      <c r="G52" s="14">
        <f t="shared" si="4"/>
        <v>0.3</v>
      </c>
      <c r="H52" s="17"/>
      <c r="I52" s="10"/>
      <c r="J52" s="12"/>
      <c r="K52" s="12"/>
    </row>
    <row r="53" spans="1:11" ht="23.25" x14ac:dyDescent="0.35">
      <c r="A53" s="40" t="s">
        <v>20</v>
      </c>
      <c r="B53" s="21">
        <f t="shared" si="5"/>
        <v>0.15094530285375041</v>
      </c>
      <c r="C53" s="21">
        <f t="shared" si="2"/>
        <v>0.28201921034621102</v>
      </c>
      <c r="D53" s="21" t="s">
        <v>39</v>
      </c>
      <c r="E53" s="14">
        <f t="shared" si="4"/>
        <v>0.2</v>
      </c>
      <c r="F53" s="14">
        <f t="shared" si="4"/>
        <v>0.3</v>
      </c>
      <c r="G53" s="14" t="e">
        <f t="shared" si="4"/>
        <v>#VALUE!</v>
      </c>
      <c r="H53" s="17"/>
      <c r="I53" s="10"/>
      <c r="J53" s="12"/>
      <c r="K53" s="12"/>
    </row>
    <row r="54" spans="1:11" ht="23.25" x14ac:dyDescent="0.35">
      <c r="A54" s="41" t="s">
        <v>21</v>
      </c>
      <c r="B54" s="21">
        <f t="shared" si="5"/>
        <v>3.1853248323970305</v>
      </c>
      <c r="C54" s="21">
        <f t="shared" si="2"/>
        <v>3.4845302433153189</v>
      </c>
      <c r="D54" s="21">
        <f t="shared" si="3"/>
        <v>2.8407585321275453</v>
      </c>
      <c r="E54" s="14">
        <f t="shared" si="4"/>
        <v>3.2</v>
      </c>
      <c r="F54" s="14">
        <f t="shared" si="4"/>
        <v>3.5</v>
      </c>
      <c r="G54" s="14">
        <f t="shared" si="4"/>
        <v>2.8</v>
      </c>
      <c r="H54" s="17"/>
      <c r="I54" s="10"/>
      <c r="J54" s="12"/>
      <c r="K54" s="12"/>
    </row>
    <row r="55" spans="1:11" ht="23.25" x14ac:dyDescent="0.35">
      <c r="A55" s="41" t="s">
        <v>33</v>
      </c>
      <c r="B55" s="21"/>
      <c r="C55" s="21">
        <f t="shared" si="2"/>
        <v>0</v>
      </c>
      <c r="D55" s="21">
        <f t="shared" si="3"/>
        <v>0</v>
      </c>
      <c r="E55" s="14"/>
      <c r="F55" s="14"/>
      <c r="G55" s="14"/>
      <c r="H55" s="17"/>
      <c r="I55" s="10"/>
      <c r="J55" s="12"/>
      <c r="K55" s="12"/>
    </row>
    <row r="56" spans="1:11" ht="23.25" x14ac:dyDescent="0.35">
      <c r="A56" s="41" t="s">
        <v>22</v>
      </c>
      <c r="B56" s="21">
        <f t="shared" si="5"/>
        <v>3.5810036283714015</v>
      </c>
      <c r="C56" s="21">
        <f t="shared" si="2"/>
        <v>2.4756330682274088</v>
      </c>
      <c r="D56" s="21">
        <f t="shared" si="3"/>
        <v>4.8539533493229339</v>
      </c>
      <c r="E56" s="14">
        <f t="shared" si="4"/>
        <v>3.6</v>
      </c>
      <c r="F56" s="14">
        <f t="shared" si="4"/>
        <v>2.5</v>
      </c>
      <c r="G56" s="14">
        <f t="shared" si="4"/>
        <v>4.9000000000000004</v>
      </c>
      <c r="H56" s="17"/>
      <c r="I56" s="10"/>
      <c r="J56" s="12"/>
      <c r="K56" s="12"/>
    </row>
    <row r="57" spans="1:11" ht="23.25" x14ac:dyDescent="0.35">
      <c r="A57" s="41" t="s">
        <v>23</v>
      </c>
      <c r="B57" s="21">
        <f t="shared" si="5"/>
        <v>1.3815600418099543</v>
      </c>
      <c r="C57" s="21">
        <f t="shared" si="2"/>
        <v>0.68262808864135183</v>
      </c>
      <c r="D57" s="21">
        <f t="shared" si="3"/>
        <v>2.1864532304201005</v>
      </c>
      <c r="E57" s="14">
        <f t="shared" si="4"/>
        <v>1.4</v>
      </c>
      <c r="F57" s="14">
        <f t="shared" si="4"/>
        <v>0.7</v>
      </c>
      <c r="G57" s="14">
        <f t="shared" si="4"/>
        <v>2.2000000000000002</v>
      </c>
      <c r="H57" s="17"/>
      <c r="I57" s="10"/>
      <c r="J57" s="12"/>
      <c r="K57" s="12"/>
    </row>
    <row r="58" spans="1:11" ht="23.25" x14ac:dyDescent="0.35">
      <c r="A58" s="41" t="s">
        <v>24</v>
      </c>
      <c r="B58" s="21">
        <v>8</v>
      </c>
      <c r="C58" s="21">
        <f t="shared" si="2"/>
        <v>6.7926509805772541</v>
      </c>
      <c r="D58" s="21">
        <f t="shared" si="3"/>
        <v>9.2438459291067332</v>
      </c>
      <c r="E58" s="14">
        <f t="shared" si="4"/>
        <v>8</v>
      </c>
      <c r="F58" s="14">
        <f t="shared" si="4"/>
        <v>6.8</v>
      </c>
      <c r="G58" s="14">
        <f t="shared" si="4"/>
        <v>9.1999999999999993</v>
      </c>
      <c r="H58" s="17"/>
      <c r="I58" s="10"/>
      <c r="J58" s="12"/>
      <c r="K58" s="12"/>
    </row>
    <row r="59" spans="1:11" ht="23.25" x14ac:dyDescent="0.35">
      <c r="A59" s="41" t="s">
        <v>25</v>
      </c>
      <c r="B59" s="21">
        <v>1</v>
      </c>
      <c r="C59" s="21">
        <f t="shared" si="2"/>
        <v>0.61772827036084299</v>
      </c>
      <c r="D59" s="21">
        <f t="shared" si="3"/>
        <v>1.2311539010320767</v>
      </c>
      <c r="E59" s="14">
        <f t="shared" si="4"/>
        <v>1</v>
      </c>
      <c r="F59" s="14">
        <f t="shared" si="4"/>
        <v>0.6</v>
      </c>
      <c r="G59" s="14">
        <f t="shared" si="4"/>
        <v>1.2</v>
      </c>
      <c r="H59" s="17"/>
      <c r="I59" s="10"/>
      <c r="J59" s="12"/>
      <c r="K59" s="12"/>
    </row>
    <row r="60" spans="1:11" ht="23.25" x14ac:dyDescent="0.35">
      <c r="A60" s="41" t="s">
        <v>26</v>
      </c>
      <c r="B60" s="21">
        <f t="shared" si="5"/>
        <v>0.11747207669789782</v>
      </c>
      <c r="C60" s="48">
        <f t="shared" si="2"/>
        <v>3.5989899228282163E-2</v>
      </c>
      <c r="D60" s="21">
        <f t="shared" si="3"/>
        <v>0.21130731965837518</v>
      </c>
      <c r="E60" s="14">
        <f t="shared" si="4"/>
        <v>0.1</v>
      </c>
      <c r="F60" s="14">
        <f t="shared" si="4"/>
        <v>0</v>
      </c>
      <c r="G60" s="14">
        <f t="shared" si="4"/>
        <v>0.2</v>
      </c>
      <c r="H60" s="17"/>
      <c r="I60" s="10"/>
    </row>
    <row r="61" spans="1:11" ht="23.25" x14ac:dyDescent="0.35">
      <c r="A61" s="41" t="s">
        <v>32</v>
      </c>
      <c r="B61" s="21" t="s">
        <v>39</v>
      </c>
      <c r="C61" s="21" t="s">
        <v>39</v>
      </c>
      <c r="D61" s="21" t="s">
        <v>39</v>
      </c>
      <c r="E61" s="14" t="e">
        <f t="shared" ref="E61:G62" si="6">ROUND(B61,1)</f>
        <v>#VALUE!</v>
      </c>
      <c r="F61" s="14" t="e">
        <f t="shared" si="6"/>
        <v>#VALUE!</v>
      </c>
      <c r="G61" s="14" t="e">
        <f t="shared" si="6"/>
        <v>#VALUE!</v>
      </c>
      <c r="H61" s="17"/>
    </row>
    <row r="62" spans="1:11" ht="23.25" x14ac:dyDescent="0.35">
      <c r="A62" s="42" t="s">
        <v>28</v>
      </c>
      <c r="B62" s="22" t="s">
        <v>39</v>
      </c>
      <c r="C62" s="22" t="s">
        <v>39</v>
      </c>
      <c r="D62" s="22" t="s">
        <v>39</v>
      </c>
      <c r="E62" s="14" t="e">
        <f t="shared" si="6"/>
        <v>#VALUE!</v>
      </c>
      <c r="F62" s="14" t="e">
        <f t="shared" si="6"/>
        <v>#VALUE!</v>
      </c>
      <c r="G62" s="14" t="e">
        <f t="shared" si="6"/>
        <v>#VALUE!</v>
      </c>
      <c r="H62" s="17"/>
    </row>
    <row r="63" spans="1:11" ht="23.25" x14ac:dyDescent="0.35">
      <c r="A63" s="34" t="s">
        <v>34</v>
      </c>
      <c r="B63" s="12"/>
      <c r="C63" s="12"/>
      <c r="D63" s="53"/>
      <c r="F63" s="13"/>
      <c r="G63" s="13"/>
      <c r="H63" s="13"/>
    </row>
  </sheetData>
  <mergeCells count="2">
    <mergeCell ref="B4:D4"/>
    <mergeCell ref="B38:D3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B30"/>
  <sheetViews>
    <sheetView topLeftCell="A19" workbookViewId="0">
      <selection activeCell="E24" sqref="E24:G30"/>
    </sheetView>
  </sheetViews>
  <sheetFormatPr defaultRowHeight="21.75" x14ac:dyDescent="0.5"/>
  <sheetData>
    <row r="3" spans="4:28" x14ac:dyDescent="0.5">
      <c r="D3" t="s">
        <v>36</v>
      </c>
      <c r="E3">
        <v>316670.67</v>
      </c>
      <c r="F3">
        <v>205954.94</v>
      </c>
      <c r="G3">
        <v>307.33999999999997</v>
      </c>
      <c r="H3">
        <v>6387.86</v>
      </c>
      <c r="I3">
        <v>263.87</v>
      </c>
      <c r="J3" t="s">
        <v>39</v>
      </c>
      <c r="K3">
        <v>9057.2800000000007</v>
      </c>
      <c r="L3">
        <v>24283.49</v>
      </c>
      <c r="M3">
        <v>2139.79</v>
      </c>
      <c r="N3">
        <v>11385.56</v>
      </c>
      <c r="O3">
        <v>196.88</v>
      </c>
      <c r="P3">
        <v>1129.51</v>
      </c>
      <c r="Q3" t="s">
        <v>36</v>
      </c>
      <c r="R3" t="s">
        <v>39</v>
      </c>
      <c r="S3">
        <v>934.95</v>
      </c>
      <c r="T3">
        <v>477.64</v>
      </c>
      <c r="U3">
        <v>10087.07</v>
      </c>
      <c r="V3">
        <v>11340.44</v>
      </c>
      <c r="W3">
        <v>4375.59</v>
      </c>
      <c r="X3">
        <v>25117.919999999998</v>
      </c>
      <c r="Y3">
        <v>2858.58</v>
      </c>
      <c r="Z3">
        <v>371.97</v>
      </c>
      <c r="AA3" t="s">
        <v>39</v>
      </c>
      <c r="AB3" t="s">
        <v>39</v>
      </c>
    </row>
    <row r="4" spans="4:28" x14ac:dyDescent="0.5">
      <c r="D4" t="s">
        <v>37</v>
      </c>
      <c r="E4">
        <v>169492.14</v>
      </c>
      <c r="F4">
        <v>116925.94</v>
      </c>
      <c r="G4">
        <v>307.33999999999997</v>
      </c>
      <c r="H4">
        <v>4019.95</v>
      </c>
      <c r="I4" t="s">
        <v>39</v>
      </c>
      <c r="J4" t="s">
        <v>39</v>
      </c>
      <c r="K4">
        <v>6496.07</v>
      </c>
      <c r="L4">
        <v>11692.52</v>
      </c>
      <c r="M4">
        <v>1398.65</v>
      </c>
      <c r="N4">
        <v>3556.83</v>
      </c>
      <c r="O4">
        <v>196.88</v>
      </c>
      <c r="P4" t="s">
        <v>39</v>
      </c>
      <c r="Q4" t="s">
        <v>37</v>
      </c>
      <c r="R4" t="s">
        <v>39</v>
      </c>
      <c r="S4">
        <v>540.02</v>
      </c>
      <c r="T4">
        <v>477.64</v>
      </c>
      <c r="U4">
        <v>5905.8</v>
      </c>
      <c r="V4">
        <v>4196.34</v>
      </c>
      <c r="W4">
        <v>1157.46</v>
      </c>
      <c r="X4">
        <v>11512.64</v>
      </c>
      <c r="Y4">
        <v>1046.8900000000001</v>
      </c>
      <c r="Z4">
        <v>61.15</v>
      </c>
      <c r="AA4" t="s">
        <v>39</v>
      </c>
      <c r="AB4" t="s">
        <v>39</v>
      </c>
    </row>
    <row r="5" spans="4:28" x14ac:dyDescent="0.5">
      <c r="D5" t="s">
        <v>38</v>
      </c>
      <c r="E5">
        <v>147178.53</v>
      </c>
      <c r="F5">
        <v>89029</v>
      </c>
      <c r="G5" t="s">
        <v>39</v>
      </c>
      <c r="H5">
        <v>2367.91</v>
      </c>
      <c r="I5">
        <v>263.87</v>
      </c>
      <c r="J5">
        <f>-I10</f>
        <v>0</v>
      </c>
      <c r="K5">
        <v>2561.1999999999998</v>
      </c>
      <c r="L5">
        <v>12590.97</v>
      </c>
      <c r="M5">
        <v>741.13</v>
      </c>
      <c r="N5">
        <v>7828.73</v>
      </c>
      <c r="O5" t="s">
        <v>39</v>
      </c>
      <c r="P5">
        <v>1129.51</v>
      </c>
      <c r="Q5" t="s">
        <v>38</v>
      </c>
      <c r="R5" t="s">
        <v>39</v>
      </c>
      <c r="S5">
        <v>394.93</v>
      </c>
      <c r="T5" t="s">
        <v>39</v>
      </c>
      <c r="U5">
        <v>4181.2700000000004</v>
      </c>
      <c r="V5">
        <v>7144.1</v>
      </c>
      <c r="W5">
        <v>3218.13</v>
      </c>
      <c r="X5">
        <v>13605.28</v>
      </c>
      <c r="Y5">
        <v>1811.68</v>
      </c>
      <c r="Z5">
        <v>310.81</v>
      </c>
      <c r="AA5" t="s">
        <v>39</v>
      </c>
      <c r="AB5" t="s">
        <v>39</v>
      </c>
    </row>
    <row r="7" spans="4:28" x14ac:dyDescent="0.5">
      <c r="E7">
        <v>316670.67</v>
      </c>
      <c r="F7">
        <v>169492.14</v>
      </c>
      <c r="G7">
        <v>147178.53</v>
      </c>
    </row>
    <row r="8" spans="4:28" x14ac:dyDescent="0.5">
      <c r="E8">
        <v>205954.94</v>
      </c>
      <c r="F8">
        <v>116925.94</v>
      </c>
      <c r="G8">
        <v>89029</v>
      </c>
    </row>
    <row r="9" spans="4:28" x14ac:dyDescent="0.5">
      <c r="E9">
        <v>307.33999999999997</v>
      </c>
      <c r="F9">
        <v>307.33999999999997</v>
      </c>
      <c r="G9" t="s">
        <v>39</v>
      </c>
    </row>
    <row r="10" spans="4:28" x14ac:dyDescent="0.5">
      <c r="E10">
        <v>6387.86</v>
      </c>
      <c r="F10">
        <v>4019.95</v>
      </c>
      <c r="G10">
        <v>2367.91</v>
      </c>
    </row>
    <row r="11" spans="4:28" x14ac:dyDescent="0.5">
      <c r="E11">
        <v>263.87</v>
      </c>
      <c r="F11" t="s">
        <v>39</v>
      </c>
      <c r="G11">
        <v>263.87</v>
      </c>
    </row>
    <row r="12" spans="4:28" x14ac:dyDescent="0.5">
      <c r="E12" t="s">
        <v>39</v>
      </c>
      <c r="F12" t="s">
        <v>39</v>
      </c>
      <c r="G12" t="s">
        <v>39</v>
      </c>
    </row>
    <row r="13" spans="4:28" x14ac:dyDescent="0.5">
      <c r="E13">
        <v>9057.2800000000007</v>
      </c>
      <c r="F13">
        <v>6496.07</v>
      </c>
      <c r="G13">
        <v>2561.1999999999998</v>
      </c>
    </row>
    <row r="14" spans="4:28" x14ac:dyDescent="0.5">
      <c r="E14">
        <v>24283.49</v>
      </c>
      <c r="F14">
        <v>11692.52</v>
      </c>
      <c r="G14">
        <v>12590.97</v>
      </c>
    </row>
    <row r="15" spans="4:28" x14ac:dyDescent="0.5">
      <c r="E15">
        <v>2139.79</v>
      </c>
      <c r="F15">
        <v>1398.65</v>
      </c>
      <c r="G15">
        <v>741.13</v>
      </c>
    </row>
    <row r="16" spans="4:28" x14ac:dyDescent="0.5">
      <c r="E16">
        <v>11385.56</v>
      </c>
      <c r="F16">
        <v>3556.83</v>
      </c>
      <c r="G16">
        <v>7828.73</v>
      </c>
    </row>
    <row r="17" spans="5:7" x14ac:dyDescent="0.5">
      <c r="E17">
        <v>196.88</v>
      </c>
      <c r="F17">
        <v>196.88</v>
      </c>
      <c r="G17" t="s">
        <v>39</v>
      </c>
    </row>
    <row r="18" spans="5:7" x14ac:dyDescent="0.5">
      <c r="E18">
        <v>1129.51</v>
      </c>
      <c r="F18" t="s">
        <v>39</v>
      </c>
      <c r="G18">
        <v>1129.51</v>
      </c>
    </row>
    <row r="19" spans="5:7" x14ac:dyDescent="0.5">
      <c r="E19" t="s">
        <v>36</v>
      </c>
      <c r="F19" t="s">
        <v>37</v>
      </c>
      <c r="G19" t="s">
        <v>38</v>
      </c>
    </row>
    <row r="20" spans="5:7" x14ac:dyDescent="0.5">
      <c r="E20" t="s">
        <v>39</v>
      </c>
      <c r="F20" t="s">
        <v>39</v>
      </c>
      <c r="G20" t="s">
        <v>39</v>
      </c>
    </row>
    <row r="21" spans="5:7" x14ac:dyDescent="0.5">
      <c r="E21">
        <v>934.95</v>
      </c>
      <c r="F21">
        <v>540.02</v>
      </c>
      <c r="G21">
        <v>394.93</v>
      </c>
    </row>
    <row r="22" spans="5:7" x14ac:dyDescent="0.5">
      <c r="E22">
        <v>477.64</v>
      </c>
      <c r="F22">
        <v>477.64</v>
      </c>
      <c r="G22" t="s">
        <v>39</v>
      </c>
    </row>
    <row r="23" spans="5:7" x14ac:dyDescent="0.5">
      <c r="E23">
        <v>10087.07</v>
      </c>
      <c r="F23">
        <v>5905.8</v>
      </c>
      <c r="G23">
        <v>4181.2700000000004</v>
      </c>
    </row>
    <row r="24" spans="5:7" x14ac:dyDescent="0.5">
      <c r="E24">
        <v>11340.44</v>
      </c>
      <c r="F24">
        <v>4196.34</v>
      </c>
      <c r="G24">
        <v>7144.1</v>
      </c>
    </row>
    <row r="25" spans="5:7" x14ac:dyDescent="0.5">
      <c r="E25">
        <v>4375.59</v>
      </c>
      <c r="F25">
        <v>1157.46</v>
      </c>
      <c r="G25">
        <v>3218.13</v>
      </c>
    </row>
    <row r="26" spans="5:7" x14ac:dyDescent="0.5">
      <c r="E26">
        <v>25117.919999999998</v>
      </c>
      <c r="F26">
        <v>11512.64</v>
      </c>
      <c r="G26">
        <v>13605.28</v>
      </c>
    </row>
    <row r="27" spans="5:7" x14ac:dyDescent="0.5">
      <c r="E27">
        <v>2858.58</v>
      </c>
      <c r="F27">
        <v>1046.8900000000001</v>
      </c>
      <c r="G27">
        <v>1811.68</v>
      </c>
    </row>
    <row r="28" spans="5:7" x14ac:dyDescent="0.5">
      <c r="E28">
        <v>371.97</v>
      </c>
      <c r="F28">
        <v>61.15</v>
      </c>
      <c r="G28">
        <v>310.81</v>
      </c>
    </row>
    <row r="29" spans="5:7" x14ac:dyDescent="0.5">
      <c r="E29" t="s">
        <v>39</v>
      </c>
      <c r="F29" t="s">
        <v>39</v>
      </c>
      <c r="G29" t="s">
        <v>39</v>
      </c>
    </row>
    <row r="30" spans="5:7" x14ac:dyDescent="0.5">
      <c r="E30" t="s">
        <v>39</v>
      </c>
      <c r="F30" t="s">
        <v>39</v>
      </c>
      <c r="G30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ตารางที่4</vt:lpstr>
      <vt:lpstr>Sheet2</vt:lpstr>
      <vt:lpstr>Sheet1</vt:lpstr>
      <vt:lpstr>ตารางที่4!Print_Area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Mr.KKD</cp:lastModifiedBy>
  <cp:lastPrinted>2020-09-17T06:47:21Z</cp:lastPrinted>
  <dcterms:created xsi:type="dcterms:W3CDTF">2019-10-16T04:00:14Z</dcterms:created>
  <dcterms:modified xsi:type="dcterms:W3CDTF">2021-05-03T09:32:59Z</dcterms:modified>
</cp:coreProperties>
</file>