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54676DCD-FD0C-4C8D-8DEC-0ED5FE1A749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29" i="1" l="1"/>
  <c r="P8" i="1" l="1"/>
  <c r="P7" i="1"/>
  <c r="P6" i="1"/>
  <c r="P9" i="1" l="1"/>
  <c r="M29" i="1"/>
  <c r="N29" i="1"/>
  <c r="B8" i="1" l="1"/>
  <c r="C8" i="1" l="1"/>
  <c r="D8" i="1"/>
  <c r="C6" i="1"/>
  <c r="D6" i="1"/>
  <c r="B6" i="1"/>
  <c r="B5" i="1" s="1"/>
  <c r="B23" i="1" l="1"/>
  <c r="B27" i="1"/>
  <c r="B24" i="1"/>
  <c r="B28" i="1"/>
  <c r="B21" i="1"/>
  <c r="B25" i="1"/>
  <c r="B29" i="1"/>
  <c r="B22" i="1"/>
  <c r="B26" i="1"/>
  <c r="C5" i="1"/>
  <c r="D5" i="1"/>
  <c r="B19" i="1"/>
  <c r="D23" i="1" l="1"/>
  <c r="D27" i="1"/>
  <c r="D22" i="1"/>
  <c r="D24" i="1"/>
  <c r="D28" i="1"/>
  <c r="D29" i="1"/>
  <c r="D21" i="1"/>
  <c r="D25" i="1"/>
  <c r="C19" i="1"/>
  <c r="C23" i="1"/>
  <c r="C27" i="1"/>
  <c r="C24" i="1"/>
  <c r="C28" i="1"/>
  <c r="C21" i="1"/>
  <c r="C25" i="1"/>
  <c r="C29" i="1"/>
  <c r="C22" i="1"/>
  <c r="C26" i="1"/>
  <c r="D20" i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<sst xmlns="http://schemas.openxmlformats.org/spreadsheetml/2006/main" count="151" uniqueCount="78">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</sst>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16" fillId="0" borderId="0" xfId="0" applyNumberFormat="1" applyFont="1"/>
    <xf numFmtId="0" fontId="3" fillId="0" borderId="0" xfId="0" applyFont="1" applyBorder="1" applyAlignment="1">
      <alignment horizontal="center"/>
    </xf>
    <xf numFmtId="189" fontId="4" fillId="0" borderId="3" xfId="0" applyNumberFormat="1" applyFont="1" applyBorder="1" applyAlignment="1">
      <alignment horizontal="right"/>
    </xf>
    <xf numFmtId="189" fontId="16" fillId="0" borderId="0" xfId="0" applyNumberFormat="1" applyFont="1"/>
    <xf numFmtId="189" fontId="17" fillId="0" borderId="0" xfId="0" applyNumberFormat="1" applyFont="1"/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G28" sqref="G2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3" t="s">
        <v>71</v>
      </c>
      <c r="I1" s="35">
        <v>226949.82</v>
      </c>
      <c r="J1" s="35">
        <v>121199.71</v>
      </c>
      <c r="K1" s="35" t="s">
        <v>21</v>
      </c>
      <c r="L1" s="35">
        <v>15114.56</v>
      </c>
      <c r="M1" s="35">
        <v>264.75</v>
      </c>
      <c r="N1" s="35" t="s">
        <v>21</v>
      </c>
      <c r="O1" s="35">
        <v>10171.42</v>
      </c>
      <c r="P1" s="35">
        <v>27513.26</v>
      </c>
      <c r="Q1" s="35">
        <v>2418.11</v>
      </c>
      <c r="R1" s="35">
        <v>11145.56</v>
      </c>
      <c r="S1" s="35" t="s">
        <v>21</v>
      </c>
      <c r="T1" s="35">
        <v>1136.1099999999999</v>
      </c>
      <c r="U1" s="33" t="s">
        <v>71</v>
      </c>
      <c r="V1" s="35" t="s">
        <v>21</v>
      </c>
      <c r="W1" s="35">
        <v>166.49</v>
      </c>
      <c r="X1" s="35">
        <v>1019.27</v>
      </c>
      <c r="Y1" s="35">
        <v>13648.06</v>
      </c>
      <c r="Z1" s="35">
        <v>9367.94</v>
      </c>
      <c r="AA1" s="35">
        <v>4172.22</v>
      </c>
      <c r="AB1" s="35">
        <v>3265.18</v>
      </c>
      <c r="AC1" s="35">
        <v>6233.19</v>
      </c>
      <c r="AD1" s="35">
        <v>113.99</v>
      </c>
      <c r="AE1" s="35" t="s">
        <v>21</v>
      </c>
      <c r="AF1" s="35" t="s">
        <v>21</v>
      </c>
    </row>
    <row r="2" spans="1:32" ht="24" customHeight="1" x14ac:dyDescent="0.35">
      <c r="A2" s="29" t="s">
        <v>77</v>
      </c>
      <c r="B2" s="21"/>
      <c r="C2" s="21"/>
      <c r="H2" s="34" t="s">
        <v>72</v>
      </c>
      <c r="I2" s="36">
        <v>126460.83</v>
      </c>
      <c r="J2" s="36">
        <v>75253.66</v>
      </c>
      <c r="K2" s="36" t="s">
        <v>21</v>
      </c>
      <c r="L2" s="36">
        <v>4838.97</v>
      </c>
      <c r="M2" s="36">
        <v>264.75</v>
      </c>
      <c r="N2" s="36" t="s">
        <v>21</v>
      </c>
      <c r="O2" s="36">
        <v>8335.77</v>
      </c>
      <c r="P2" s="36">
        <v>12797.82</v>
      </c>
      <c r="Q2" s="36">
        <v>2020.76</v>
      </c>
      <c r="R2" s="36">
        <v>2755.75</v>
      </c>
      <c r="S2" s="36" t="s">
        <v>21</v>
      </c>
      <c r="T2" s="36">
        <v>236.22</v>
      </c>
      <c r="U2" s="34" t="s">
        <v>72</v>
      </c>
      <c r="V2" s="36" t="s">
        <v>21</v>
      </c>
      <c r="W2" s="36" t="s">
        <v>21</v>
      </c>
      <c r="X2" s="36">
        <v>1019.27</v>
      </c>
      <c r="Y2" s="36">
        <v>8523.8700000000008</v>
      </c>
      <c r="Z2" s="36">
        <v>4260.68</v>
      </c>
      <c r="AA2" s="36">
        <v>681.33</v>
      </c>
      <c r="AB2" s="36">
        <v>2048.2800000000002</v>
      </c>
      <c r="AC2" s="36">
        <v>3423.7</v>
      </c>
      <c r="AD2" s="36" t="s">
        <v>21</v>
      </c>
      <c r="AE2" s="36" t="s">
        <v>21</v>
      </c>
      <c r="AF2" s="36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4" t="s">
        <v>73</v>
      </c>
      <c r="I3" s="36">
        <v>100488.99</v>
      </c>
      <c r="J3" s="36">
        <v>45946.04</v>
      </c>
      <c r="K3" s="36" t="s">
        <v>21</v>
      </c>
      <c r="L3" s="36">
        <v>10275.59</v>
      </c>
      <c r="M3" s="36" t="s">
        <v>21</v>
      </c>
      <c r="N3" s="36" t="s">
        <v>21</v>
      </c>
      <c r="O3" s="36">
        <v>1835.65</v>
      </c>
      <c r="P3" s="36">
        <v>14715.44</v>
      </c>
      <c r="Q3" s="36">
        <v>397.35</v>
      </c>
      <c r="R3" s="36">
        <v>8389.81</v>
      </c>
      <c r="S3" s="36" t="s">
        <v>21</v>
      </c>
      <c r="T3" s="36">
        <v>899.89</v>
      </c>
      <c r="U3" s="34" t="s">
        <v>73</v>
      </c>
      <c r="V3" s="36" t="s">
        <v>21</v>
      </c>
      <c r="W3" s="36">
        <v>166.49</v>
      </c>
      <c r="X3" s="36" t="s">
        <v>21</v>
      </c>
      <c r="Y3" s="36">
        <v>5124.1899999999996</v>
      </c>
      <c r="Z3" s="36">
        <v>5107.26</v>
      </c>
      <c r="AA3" s="36">
        <v>3490.89</v>
      </c>
      <c r="AB3" s="36">
        <v>1216.9000000000001</v>
      </c>
      <c r="AC3" s="36">
        <v>2809.49</v>
      </c>
      <c r="AD3" s="36">
        <v>113.99</v>
      </c>
      <c r="AE3" s="36" t="s">
        <v>21</v>
      </c>
      <c r="AF3" s="36" t="s">
        <v>21</v>
      </c>
    </row>
    <row r="4" spans="1:32" ht="24" customHeight="1" x14ac:dyDescent="0.3">
      <c r="A4" s="8"/>
      <c r="B4" s="38" t="s">
        <v>4</v>
      </c>
      <c r="C4" s="38"/>
      <c r="D4" s="38"/>
      <c r="L4" s="33" t="s">
        <v>71</v>
      </c>
      <c r="M4" s="34" t="s">
        <v>72</v>
      </c>
      <c r="N4" s="34" t="s">
        <v>73</v>
      </c>
    </row>
    <row r="5" spans="1:32" ht="24" customHeight="1" x14ac:dyDescent="0.3">
      <c r="A5" s="14" t="s">
        <v>5</v>
      </c>
      <c r="B5" s="15">
        <f>SUM(B6,B8)</f>
        <v>226949.82</v>
      </c>
      <c r="C5" s="15">
        <f t="shared" ref="C5:D5" si="0">SUM(C6,C8)</f>
        <v>126460.83000000002</v>
      </c>
      <c r="D5" s="15">
        <f t="shared" si="0"/>
        <v>100488.98000000001</v>
      </c>
      <c r="I5" s="22"/>
      <c r="J5" s="23" t="s">
        <v>1</v>
      </c>
      <c r="K5" s="24"/>
      <c r="L5" s="35">
        <v>226949.82</v>
      </c>
      <c r="M5" s="36">
        <v>126460.83</v>
      </c>
      <c r="N5" s="36">
        <v>100488.99</v>
      </c>
    </row>
    <row r="6" spans="1:32" ht="24" customHeight="1" x14ac:dyDescent="0.35">
      <c r="A6" s="2" t="s">
        <v>6</v>
      </c>
      <c r="B6" s="15">
        <f>SUM(B7)</f>
        <v>121199.71</v>
      </c>
      <c r="C6" s="15">
        <f t="shared" ref="C6:D6" si="1">SUM(C7)</f>
        <v>75253.66</v>
      </c>
      <c r="D6" s="15">
        <f t="shared" si="1"/>
        <v>45946.04</v>
      </c>
      <c r="I6" s="26" t="s">
        <v>23</v>
      </c>
      <c r="J6" s="27" t="s">
        <v>24</v>
      </c>
      <c r="K6" s="28" t="s">
        <v>25</v>
      </c>
      <c r="L6" s="35">
        <v>121199.71</v>
      </c>
      <c r="M6" s="36">
        <v>75253.66</v>
      </c>
      <c r="N6" s="36">
        <v>45946.04</v>
      </c>
      <c r="O6" s="30" t="s">
        <v>75</v>
      </c>
      <c r="P6" s="30">
        <f>L6</f>
        <v>121199.71</v>
      </c>
    </row>
    <row r="7" spans="1:32" ht="24" customHeight="1" x14ac:dyDescent="0.35">
      <c r="A7" s="3" t="s">
        <v>7</v>
      </c>
      <c r="B7" s="16">
        <v>121199.71</v>
      </c>
      <c r="C7" s="16">
        <v>75253.66</v>
      </c>
      <c r="D7" s="16">
        <v>45946.04</v>
      </c>
      <c r="I7" s="22" t="s">
        <v>26</v>
      </c>
      <c r="J7" s="23" t="s">
        <v>27</v>
      </c>
      <c r="K7" s="24" t="s">
        <v>28</v>
      </c>
      <c r="L7" s="35" t="s">
        <v>21</v>
      </c>
      <c r="M7" s="36" t="s">
        <v>21</v>
      </c>
      <c r="N7" s="36" t="s">
        <v>21</v>
      </c>
      <c r="O7" s="30" t="s">
        <v>9</v>
      </c>
      <c r="P7" s="30">
        <f>SUM(L7:L8,L11)</f>
        <v>25285.98</v>
      </c>
    </row>
    <row r="8" spans="1:32" ht="24" customHeight="1" x14ac:dyDescent="0.35">
      <c r="A8" s="2" t="s">
        <v>8</v>
      </c>
      <c r="B8" s="17">
        <f>SUM(B9,B10,B11,B12,B13,B14,B15,B16)</f>
        <v>105750.11</v>
      </c>
      <c r="C8" s="17">
        <f>SUM(C9,C10,C11,C12,C13,C14,C15,C16)</f>
        <v>51207.170000000006</v>
      </c>
      <c r="D8" s="17">
        <f>SUM(D9,D10,D11,D12,D13,D14,D15,D16)</f>
        <v>54542.94</v>
      </c>
      <c r="I8" s="26" t="s">
        <v>9</v>
      </c>
      <c r="J8" s="27"/>
      <c r="K8" s="28"/>
      <c r="L8" s="35">
        <v>15114.56</v>
      </c>
      <c r="M8" s="36">
        <v>4838.97</v>
      </c>
      <c r="N8" s="36">
        <v>10275.59</v>
      </c>
      <c r="O8" s="30" t="s">
        <v>76</v>
      </c>
      <c r="P8" s="30">
        <f>SUM(L9:L10,L12:L28)</f>
        <v>80464.12999999999</v>
      </c>
    </row>
    <row r="9" spans="1:32" ht="24" customHeight="1" x14ac:dyDescent="0.3">
      <c r="A9" s="3" t="s">
        <v>9</v>
      </c>
      <c r="B9" s="16">
        <v>15114.56</v>
      </c>
      <c r="C9" s="16">
        <v>4838.97</v>
      </c>
      <c r="D9" s="16">
        <v>10275.59</v>
      </c>
      <c r="I9" s="22" t="s">
        <v>29</v>
      </c>
      <c r="J9" s="23" t="s">
        <v>30</v>
      </c>
      <c r="K9" s="24" t="s">
        <v>31</v>
      </c>
      <c r="L9" s="35">
        <v>264.75</v>
      </c>
      <c r="M9" s="36">
        <v>264.75</v>
      </c>
      <c r="N9" s="36" t="s">
        <v>21</v>
      </c>
      <c r="O9" s="31"/>
      <c r="P9" s="32">
        <f>SUM(P6:P8)</f>
        <v>226949.82</v>
      </c>
    </row>
    <row r="10" spans="1:32" ht="24" customHeight="1" x14ac:dyDescent="0.3">
      <c r="A10" s="4" t="s">
        <v>10</v>
      </c>
      <c r="B10" s="16">
        <v>10171.42</v>
      </c>
      <c r="C10" s="16">
        <v>8335.77</v>
      </c>
      <c r="D10" s="16">
        <v>1835.65</v>
      </c>
      <c r="I10" s="22" t="s">
        <v>32</v>
      </c>
      <c r="J10" s="23" t="s">
        <v>33</v>
      </c>
      <c r="K10" s="24" t="s">
        <v>34</v>
      </c>
      <c r="L10" s="35" t="s">
        <v>21</v>
      </c>
      <c r="M10" s="36" t="s">
        <v>21</v>
      </c>
      <c r="N10" s="36" t="s">
        <v>21</v>
      </c>
    </row>
    <row r="11" spans="1:32" ht="24" customHeight="1" x14ac:dyDescent="0.3">
      <c r="A11" s="4" t="s">
        <v>11</v>
      </c>
      <c r="B11" s="16">
        <v>27513.26</v>
      </c>
      <c r="C11" s="16">
        <v>12797.82</v>
      </c>
      <c r="D11" s="16">
        <v>14715.44</v>
      </c>
      <c r="I11" s="26" t="s">
        <v>35</v>
      </c>
      <c r="J11" s="27" t="s">
        <v>36</v>
      </c>
      <c r="K11" s="28"/>
      <c r="L11" s="35">
        <v>10171.42</v>
      </c>
      <c r="M11" s="36">
        <v>8335.77</v>
      </c>
      <c r="N11" s="36">
        <v>1835.65</v>
      </c>
    </row>
    <row r="12" spans="1:32" ht="24" customHeight="1" x14ac:dyDescent="0.3">
      <c r="A12" s="4" t="s">
        <v>12</v>
      </c>
      <c r="B12" s="16">
        <v>2418.11</v>
      </c>
      <c r="C12" s="16">
        <v>2020.76</v>
      </c>
      <c r="D12" s="16">
        <v>397.35</v>
      </c>
      <c r="I12" s="26" t="s">
        <v>37</v>
      </c>
      <c r="J12" s="27" t="s">
        <v>38</v>
      </c>
      <c r="K12" s="28"/>
      <c r="L12" s="35">
        <v>27513.26</v>
      </c>
      <c r="M12" s="36">
        <v>12797.82</v>
      </c>
      <c r="N12" s="36">
        <v>14715.44</v>
      </c>
    </row>
    <row r="13" spans="1:32" ht="24" customHeight="1" x14ac:dyDescent="0.3">
      <c r="A13" s="4" t="s">
        <v>13</v>
      </c>
      <c r="B13" s="16">
        <v>11145.56</v>
      </c>
      <c r="C13" s="16">
        <v>2755.75</v>
      </c>
      <c r="D13" s="16">
        <v>8389.81</v>
      </c>
      <c r="I13" s="26" t="s">
        <v>39</v>
      </c>
      <c r="J13" s="27" t="s">
        <v>40</v>
      </c>
      <c r="K13" s="28"/>
      <c r="L13" s="35">
        <v>2418.11</v>
      </c>
      <c r="M13" s="36">
        <v>2020.76</v>
      </c>
      <c r="N13" s="36">
        <v>397.35</v>
      </c>
    </row>
    <row r="14" spans="1:32" ht="24" customHeight="1" x14ac:dyDescent="0.3">
      <c r="A14" s="3" t="s">
        <v>14</v>
      </c>
      <c r="B14" s="16">
        <v>13648.06</v>
      </c>
      <c r="C14" s="16">
        <v>8523.8700000000008</v>
      </c>
      <c r="D14" s="16">
        <v>5124.1899999999996</v>
      </c>
      <c r="I14" s="26" t="s">
        <v>41</v>
      </c>
      <c r="J14" s="27" t="s">
        <v>42</v>
      </c>
      <c r="K14" s="28" t="s">
        <v>43</v>
      </c>
      <c r="L14" s="35">
        <v>11145.56</v>
      </c>
      <c r="M14" s="36">
        <v>2755.75</v>
      </c>
      <c r="N14" s="36">
        <v>8389.81</v>
      </c>
    </row>
    <row r="15" spans="1:32" ht="24" customHeight="1" x14ac:dyDescent="0.3">
      <c r="A15" s="3" t="s">
        <v>15</v>
      </c>
      <c r="B15" s="16">
        <v>9367.94</v>
      </c>
      <c r="C15" s="16">
        <v>4260.68</v>
      </c>
      <c r="D15" s="16">
        <v>5107.26</v>
      </c>
      <c r="I15" s="22" t="s">
        <v>44</v>
      </c>
      <c r="J15" s="23" t="s">
        <v>45</v>
      </c>
      <c r="K15" s="24" t="s">
        <v>46</v>
      </c>
      <c r="L15" s="35" t="s">
        <v>21</v>
      </c>
      <c r="M15" s="36" t="s">
        <v>21</v>
      </c>
      <c r="N15" s="36" t="s">
        <v>21</v>
      </c>
    </row>
    <row r="16" spans="1:32" ht="24" customHeight="1" x14ac:dyDescent="0.3">
      <c r="A16" s="3" t="s">
        <v>16</v>
      </c>
      <c r="B16" s="16">
        <v>16371.199999999999</v>
      </c>
      <c r="C16" s="16">
        <v>7673.55</v>
      </c>
      <c r="D16" s="18">
        <v>8697.65</v>
      </c>
      <c r="I16" s="22" t="s">
        <v>47</v>
      </c>
      <c r="J16" s="23" t="s">
        <v>48</v>
      </c>
      <c r="K16" s="24" t="s">
        <v>49</v>
      </c>
      <c r="L16" s="35">
        <v>1136.1099999999999</v>
      </c>
      <c r="M16" s="36">
        <v>236.22</v>
      </c>
      <c r="N16" s="36">
        <v>899.89</v>
      </c>
    </row>
    <row r="17" spans="1:14" ht="19.5" x14ac:dyDescent="0.3">
      <c r="A17" s="10"/>
      <c r="B17" s="38" t="s">
        <v>17</v>
      </c>
      <c r="C17" s="38"/>
      <c r="D17" s="38"/>
      <c r="L17" s="33" t="s">
        <v>71</v>
      </c>
      <c r="M17" s="34" t="s">
        <v>72</v>
      </c>
      <c r="N17" s="34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99.999999999999986</v>
      </c>
      <c r="I18" s="22" t="s">
        <v>41</v>
      </c>
      <c r="J18" s="23" t="s">
        <v>50</v>
      </c>
      <c r="K18" s="24"/>
      <c r="L18" s="35" t="s">
        <v>21</v>
      </c>
      <c r="M18" s="36" t="s">
        <v>21</v>
      </c>
      <c r="N18" s="36" t="s">
        <v>21</v>
      </c>
    </row>
    <row r="19" spans="1:14" ht="19.5" x14ac:dyDescent="0.3">
      <c r="A19" s="2" t="s">
        <v>6</v>
      </c>
      <c r="B19" s="19">
        <f>(B6*100)/$B$5</f>
        <v>53.403748017953923</v>
      </c>
      <c r="C19" s="19">
        <f>(C6*100)/$C$5</f>
        <v>59.507485440353342</v>
      </c>
      <c r="D19" s="19">
        <f>(D6*100)/$D$5</f>
        <v>45.722466284362717</v>
      </c>
      <c r="I19" s="22" t="s">
        <v>41</v>
      </c>
      <c r="J19" s="23" t="s">
        <v>51</v>
      </c>
      <c r="K19" s="24" t="s">
        <v>52</v>
      </c>
      <c r="L19" s="35">
        <v>166.49</v>
      </c>
      <c r="M19" s="36" t="s">
        <v>21</v>
      </c>
      <c r="N19" s="36">
        <v>166.49</v>
      </c>
    </row>
    <row r="20" spans="1:14" ht="19.5" x14ac:dyDescent="0.3">
      <c r="A20" s="3" t="s">
        <v>7</v>
      </c>
      <c r="B20" s="20">
        <f t="shared" ref="B20:B29" si="3">(B7*100)/$B$5</f>
        <v>53.403748017953923</v>
      </c>
      <c r="C20" s="20">
        <f t="shared" ref="C20:C29" si="4">(C7*100)/$C$5</f>
        <v>59.507485440353342</v>
      </c>
      <c r="D20" s="20">
        <f t="shared" ref="D20:D29" si="5">(D7*100)/$D$5</f>
        <v>45.722466284362717</v>
      </c>
      <c r="I20" s="22" t="s">
        <v>53</v>
      </c>
      <c r="J20" s="23" t="s">
        <v>45</v>
      </c>
      <c r="K20" s="24" t="s">
        <v>54</v>
      </c>
      <c r="L20" s="35">
        <v>1019.27</v>
      </c>
      <c r="M20" s="36">
        <v>1019.27</v>
      </c>
      <c r="N20" s="36" t="s">
        <v>21</v>
      </c>
    </row>
    <row r="21" spans="1:14" ht="19.5" x14ac:dyDescent="0.3">
      <c r="A21" s="2" t="s">
        <v>8</v>
      </c>
      <c r="B21" s="19">
        <f t="shared" si="3"/>
        <v>46.596251982046077</v>
      </c>
      <c r="C21" s="19">
        <f t="shared" si="4"/>
        <v>40.492514559646651</v>
      </c>
      <c r="D21" s="19">
        <f t="shared" si="5"/>
        <v>54.277533715637269</v>
      </c>
      <c r="I21" s="26" t="s">
        <v>53</v>
      </c>
      <c r="J21" s="27" t="s">
        <v>55</v>
      </c>
      <c r="K21" s="28" t="s">
        <v>56</v>
      </c>
      <c r="L21" s="35">
        <v>13648.06</v>
      </c>
      <c r="M21" s="36">
        <v>8523.8700000000008</v>
      </c>
      <c r="N21" s="36">
        <v>5124.1899999999996</v>
      </c>
    </row>
    <row r="22" spans="1:14" ht="19.5" x14ac:dyDescent="0.3">
      <c r="A22" s="3" t="s">
        <v>9</v>
      </c>
      <c r="B22" s="20">
        <f t="shared" si="3"/>
        <v>6.6598686881531783</v>
      </c>
      <c r="C22" s="20">
        <f t="shared" si="4"/>
        <v>3.8264575679283452</v>
      </c>
      <c r="D22" s="20">
        <f t="shared" si="5"/>
        <v>10.225588915321858</v>
      </c>
      <c r="F22" s="40"/>
      <c r="G22" s="37"/>
      <c r="H22" s="37"/>
      <c r="I22" s="26" t="s">
        <v>15</v>
      </c>
      <c r="J22" s="27"/>
      <c r="K22" s="28"/>
      <c r="L22" s="35">
        <v>9367.94</v>
      </c>
      <c r="M22" s="36">
        <v>4260.68</v>
      </c>
      <c r="N22" s="36">
        <v>5107.26</v>
      </c>
    </row>
    <row r="23" spans="1:14" ht="19.5" x14ac:dyDescent="0.3">
      <c r="A23" s="4" t="s">
        <v>10</v>
      </c>
      <c r="B23" s="20">
        <f t="shared" si="3"/>
        <v>4.4817924949224457</v>
      </c>
      <c r="C23" s="20">
        <f t="shared" si="4"/>
        <v>6.5915825477343448</v>
      </c>
      <c r="D23" s="20">
        <f t="shared" si="5"/>
        <v>1.8267177157137029</v>
      </c>
      <c r="F23" s="40"/>
      <c r="G23" s="37"/>
      <c r="H23" s="37"/>
      <c r="I23" s="22" t="s">
        <v>57</v>
      </c>
      <c r="J23" s="23" t="s">
        <v>58</v>
      </c>
      <c r="K23" s="24"/>
      <c r="L23" s="35">
        <v>4172.22</v>
      </c>
      <c r="M23" s="36">
        <v>681.33</v>
      </c>
      <c r="N23" s="36">
        <v>3490.89</v>
      </c>
    </row>
    <row r="24" spans="1:14" ht="19.5" x14ac:dyDescent="0.3">
      <c r="A24" s="4" t="s">
        <v>11</v>
      </c>
      <c r="B24" s="20">
        <f t="shared" si="3"/>
        <v>12.123058744880256</v>
      </c>
      <c r="C24" s="20">
        <f t="shared" si="4"/>
        <v>10.119987351024028</v>
      </c>
      <c r="D24" s="20">
        <f t="shared" si="5"/>
        <v>14.643834577682048</v>
      </c>
      <c r="F24" s="40"/>
      <c r="G24" s="37"/>
      <c r="H24" s="37"/>
      <c r="I24" s="22" t="s">
        <v>59</v>
      </c>
      <c r="J24" s="23" t="s">
        <v>60</v>
      </c>
      <c r="K24" s="24" t="s">
        <v>61</v>
      </c>
      <c r="L24" s="35">
        <v>3265.18</v>
      </c>
      <c r="M24" s="36">
        <v>2048.2800000000002</v>
      </c>
      <c r="N24" s="36">
        <v>1216.9000000000001</v>
      </c>
    </row>
    <row r="25" spans="1:14" ht="19.5" x14ac:dyDescent="0.3">
      <c r="A25" s="4" t="s">
        <v>12</v>
      </c>
      <c r="B25" s="20">
        <f t="shared" si="3"/>
        <v>1.0654822286265748</v>
      </c>
      <c r="C25" s="20">
        <f t="shared" si="4"/>
        <v>1.5979335261361165</v>
      </c>
      <c r="D25" s="20">
        <f t="shared" si="5"/>
        <v>0.39541649243528987</v>
      </c>
      <c r="F25" s="40"/>
      <c r="G25" s="37"/>
      <c r="H25" s="37"/>
      <c r="I25" s="22" t="s">
        <v>41</v>
      </c>
      <c r="J25" s="23" t="s">
        <v>62</v>
      </c>
      <c r="K25" s="24" t="s">
        <v>63</v>
      </c>
      <c r="L25" s="35">
        <v>6233.19</v>
      </c>
      <c r="M25" s="36">
        <v>3423.7</v>
      </c>
      <c r="N25" s="36">
        <v>2809.49</v>
      </c>
    </row>
    <row r="26" spans="1:14" ht="19.5" x14ac:dyDescent="0.3">
      <c r="A26" s="4" t="s">
        <v>13</v>
      </c>
      <c r="B26" s="20">
        <f t="shared" si="3"/>
        <v>4.9110239435307772</v>
      </c>
      <c r="C26" s="20">
        <f t="shared" si="4"/>
        <v>2.1791332541467581</v>
      </c>
      <c r="D26" s="20">
        <v>8.4</v>
      </c>
      <c r="F26" s="41"/>
      <c r="G26" s="37"/>
      <c r="H26" s="37"/>
      <c r="I26" s="22" t="s">
        <v>64</v>
      </c>
      <c r="J26" s="23" t="s">
        <v>65</v>
      </c>
      <c r="K26" s="24" t="s">
        <v>66</v>
      </c>
      <c r="L26" s="35">
        <v>113.99</v>
      </c>
      <c r="M26" s="36" t="s">
        <v>21</v>
      </c>
      <c r="N26" s="36">
        <v>113.99</v>
      </c>
    </row>
    <row r="27" spans="1:14" ht="19.5" x14ac:dyDescent="0.3">
      <c r="A27" s="3" t="s">
        <v>14</v>
      </c>
      <c r="B27" s="20">
        <f t="shared" si="3"/>
        <v>6.0136906034999278</v>
      </c>
      <c r="C27" s="20">
        <f t="shared" si="4"/>
        <v>6.740324256926038</v>
      </c>
      <c r="D27" s="20">
        <f t="shared" si="5"/>
        <v>5.0992556596753182</v>
      </c>
      <c r="F27" s="40"/>
      <c r="G27" s="37"/>
      <c r="H27" s="37"/>
      <c r="I27" s="22" t="s">
        <v>67</v>
      </c>
      <c r="J27" s="23" t="s">
        <v>68</v>
      </c>
      <c r="K27" s="24" t="s">
        <v>69</v>
      </c>
      <c r="L27" s="35" t="s">
        <v>21</v>
      </c>
      <c r="M27" s="36" t="s">
        <v>21</v>
      </c>
      <c r="N27" s="36" t="s">
        <v>21</v>
      </c>
    </row>
    <row r="28" spans="1:14" ht="19.5" x14ac:dyDescent="0.3">
      <c r="A28" s="3" t="s">
        <v>15</v>
      </c>
      <c r="B28" s="20">
        <f t="shared" si="3"/>
        <v>4.1277582859506126</v>
      </c>
      <c r="C28" s="20">
        <f t="shared" si="4"/>
        <v>3.3691697263097193</v>
      </c>
      <c r="D28" s="20">
        <f t="shared" si="5"/>
        <v>5.0824080411603338</v>
      </c>
      <c r="F28" s="40"/>
      <c r="G28" s="37"/>
      <c r="H28" s="37"/>
      <c r="I28" s="22" t="s">
        <v>70</v>
      </c>
      <c r="J28" s="23"/>
      <c r="K28" s="24"/>
      <c r="L28" s="35" t="s">
        <v>21</v>
      </c>
      <c r="M28" s="36" t="s">
        <v>21</v>
      </c>
      <c r="N28" s="36" t="s">
        <v>21</v>
      </c>
    </row>
    <row r="29" spans="1:14" ht="19.5" x14ac:dyDescent="0.3">
      <c r="A29" s="5" t="s">
        <v>16</v>
      </c>
      <c r="B29" s="39">
        <f t="shared" si="3"/>
        <v>7.2135769924823023</v>
      </c>
      <c r="C29" s="39">
        <f t="shared" si="4"/>
        <v>6.0679263294412973</v>
      </c>
      <c r="D29" s="39">
        <f t="shared" si="5"/>
        <v>8.6553271811496142</v>
      </c>
      <c r="F29" s="40"/>
      <c r="G29" s="37"/>
      <c r="H29" s="37"/>
      <c r="I29" s="7">
        <v>12588.76</v>
      </c>
      <c r="J29" s="7">
        <v>5533.92</v>
      </c>
      <c r="K29" s="7">
        <v>7054.84</v>
      </c>
      <c r="L29" s="25">
        <f>SUM(L7,L9:L10,L15:L16,L18:L20,L23:L28)</f>
        <v>16371.199999999999</v>
      </c>
      <c r="M29" s="25">
        <f t="shared" ref="M29:N29" si="6">SUM(M7,M9:M10,M15:M16,M18:M20,M23:M28)</f>
        <v>7673.55</v>
      </c>
      <c r="N29" s="25">
        <f t="shared" si="6"/>
        <v>8697.65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2020-07-18T05:42:15Z</cp:lastPrinted>
  <dcterms:created xsi:type="dcterms:W3CDTF">2013-01-09T03:26:14Z</dcterms:created>
  <dcterms:modified xsi:type="dcterms:W3CDTF">2020-11-23T01:55:47Z</dcterms:modified>
</cp:coreProperties>
</file>