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3 ไตรมาส1-4\"/>
    </mc:Choice>
  </mc:AlternateContent>
  <xr:revisionPtr revIDLastSave="0" documentId="13_ncr:1_{4E275902-5E9D-4B9B-BC7F-D5CCB2E17ED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4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9" i="1" l="1"/>
  <c r="L29" i="1"/>
  <c r="J29" i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<sst xmlns="http://schemas.openxmlformats.org/spreadsheetml/2006/main" count="132" uniqueCount="76">
  <si>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</si>
  <si>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</si>
  <si>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</si>
  <si>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</si>
  <si>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</si>
  <si>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</si>
  <si>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</si>
  <si>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</si>
  <si>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</si>
  <si>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</si>
  <si>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</si>
  <si>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</si>
  <si>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</si>
  <si>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</si>
  <si>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</si>
  <si>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</si>
  <si>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</si>
  <si>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</si>
  <si>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</si>
  <si>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</si>
  <si>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</si>
  <si>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</si>
  <si>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</si>
  <si>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</si>
  <si>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</si>
  <si>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</si>
  <si>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</si>
  <si>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</si>
  <si>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</si>
  <si>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</si>
  <si>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</si>
  <si>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</si>
  <si>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</si>
  <si>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</si>
  <si>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</si>
  <si>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</si>
  <si>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</si>
  <si>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</si>
  <si>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</si>
  <si>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</si>
  <si>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</si>
  <si>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</si>
  <si>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</si>
  <si>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</si>
  <si>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</si>
  <si>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</si>
  <si>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</si>
  <si>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</si>
  <si>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</si>
  <si>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</si>
  <si>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</si>
  <si>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</si>
  <si>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</si>
  <si>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</si>
  <si>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</si>
  <si>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</si>
  <si>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</si>
  <si>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</si>
  <si>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</si>
  <si>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</si>
  <si>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</si>
  <si>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</si>
  <si>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</si>
  <si>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</si>
  <si>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</si>
  <si>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</si>
  <si>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</si>
  <si>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</si>
  <si>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</si>
  <si>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</si>
  <si>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</si>
  <si>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</si>
  <si>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</si>
  <si>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</si>
  <si>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มกราคม 2563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</si>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</sst>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8" fontId="3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188" fontId="3" fillId="0" borderId="0" xfId="0" applyNumberFormat="1" applyFont="1"/>
    <xf numFmtId="188" fontId="4" fillId="0" borderId="0" xfId="0" applyNumberFormat="1" applyFont="1"/>
    <xf numFmtId="189" fontId="3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189" fontId="4" fillId="0" borderId="3" xfId="0" applyNumberFormat="1" applyFont="1" applyBorder="1" applyAlignment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8" fontId="6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8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4"/>
  <sheetViews>
    <sheetView tabSelected="1" zoomScalePageLayoutView="106" workbookViewId="0">
      <selection activeCell="H33" sqref="H33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30" ht="24" customHeight="1" x14ac:dyDescent="0.35">
      <c r="A1" s="1" t="s">
        <v>22</v>
      </c>
      <c r="B1" s="22"/>
      <c r="C1" s="22"/>
      <c r="F1" s="7" t="s">
        <v>71</v>
      </c>
      <c r="G1" s="7">
        <v>212078.84</v>
      </c>
      <c r="H1" s="7">
        <v>93497.37</v>
      </c>
      <c r="I1" s="7" t="s">
        <v>21</v>
      </c>
      <c r="J1" s="7">
        <v>23775.45</v>
      </c>
      <c r="K1" s="7">
        <v>360.56</v>
      </c>
      <c r="L1" s="7">
        <v>1087.75</v>
      </c>
      <c r="M1" s="7">
        <v>9256.76</v>
      </c>
      <c r="N1" s="7">
        <v>27805.83</v>
      </c>
      <c r="O1" s="7">
        <v>2762.09</v>
      </c>
      <c r="P1" s="7">
        <v>11101.51</v>
      </c>
      <c r="Q1" s="7">
        <v>404.97</v>
      </c>
      <c r="R1" s="7">
        <v>1898.47</v>
      </c>
      <c r="S1" s="7" t="s">
        <v>71</v>
      </c>
      <c r="T1" s="7">
        <v>96.38</v>
      </c>
      <c r="U1" s="7">
        <v>131.15</v>
      </c>
      <c r="V1" s="7">
        <v>868.54</v>
      </c>
      <c r="W1" s="7">
        <v>12326.53</v>
      </c>
      <c r="X1" s="7">
        <v>10635.71</v>
      </c>
      <c r="Y1" s="7">
        <v>3653.64</v>
      </c>
      <c r="Z1" s="7">
        <v>3901.5</v>
      </c>
      <c r="AA1" s="7">
        <v>7899.55</v>
      </c>
      <c r="AB1" s="7">
        <v>615.08000000000004</v>
      </c>
      <c r="AC1" s="7" t="s">
        <v>21</v>
      </c>
      <c r="AD1" s="7" t="s">
        <v>21</v>
      </c>
    </row>
    <row r="2" spans="1:30" ht="24" customHeight="1" x14ac:dyDescent="0.35">
      <c r="A2" s="30" t="s">
        <v>74</v>
      </c>
      <c r="B2" s="22"/>
      <c r="C2" s="22"/>
      <c r="F2" s="7" t="s">
        <v>72</v>
      </c>
      <c r="G2" s="7">
        <v>118478.46</v>
      </c>
      <c r="H2" s="7">
        <v>60029.7</v>
      </c>
      <c r="I2" s="7" t="s">
        <v>21</v>
      </c>
      <c r="J2" s="7">
        <v>9399.8799999999992</v>
      </c>
      <c r="K2" s="7">
        <v>168.85</v>
      </c>
      <c r="L2" s="7">
        <v>464.28</v>
      </c>
      <c r="M2" s="7">
        <v>8268.18</v>
      </c>
      <c r="N2" s="7">
        <v>13261.21</v>
      </c>
      <c r="O2" s="7">
        <v>2762.09</v>
      </c>
      <c r="P2" s="7">
        <v>4135.3100000000004</v>
      </c>
      <c r="Q2" s="7">
        <v>188.1</v>
      </c>
      <c r="R2" s="7">
        <v>1232.6400000000001</v>
      </c>
      <c r="S2" s="7" t="s">
        <v>72</v>
      </c>
      <c r="T2" s="7">
        <v>96.38</v>
      </c>
      <c r="U2" s="7">
        <v>131.15</v>
      </c>
      <c r="V2" s="7">
        <v>121.36</v>
      </c>
      <c r="W2" s="7">
        <v>7193.34</v>
      </c>
      <c r="X2" s="7">
        <v>2770.36</v>
      </c>
      <c r="Y2" s="7">
        <v>577.78</v>
      </c>
      <c r="Z2" s="7">
        <v>2300.4299999999998</v>
      </c>
      <c r="AA2" s="7">
        <v>5377.43</v>
      </c>
      <c r="AB2" s="7" t="s">
        <v>21</v>
      </c>
      <c r="AC2" s="7" t="s">
        <v>21</v>
      </c>
      <c r="AD2" s="7" t="s">
        <v>21</v>
      </c>
    </row>
    <row r="3" spans="1:30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F3" s="7" t="s">
        <v>73</v>
      </c>
      <c r="G3" s="7">
        <v>93600.38</v>
      </c>
      <c r="H3" s="7">
        <v>33467.67</v>
      </c>
      <c r="I3" s="7" t="s">
        <v>21</v>
      </c>
      <c r="J3" s="7">
        <v>14375.58</v>
      </c>
      <c r="K3" s="7">
        <v>191.71</v>
      </c>
      <c r="L3" s="7">
        <v>623.47</v>
      </c>
      <c r="M3" s="7">
        <v>988.58</v>
      </c>
      <c r="N3" s="7">
        <v>14544.63</v>
      </c>
      <c r="O3" s="7" t="s">
        <v>21</v>
      </c>
      <c r="P3" s="7">
        <v>6966.2</v>
      </c>
      <c r="Q3" s="7">
        <v>216.87</v>
      </c>
      <c r="R3" s="7">
        <v>665.83</v>
      </c>
      <c r="S3" s="7" t="s">
        <v>73</v>
      </c>
      <c r="T3" s="7" t="s">
        <v>21</v>
      </c>
      <c r="U3" s="7" t="s">
        <v>21</v>
      </c>
      <c r="V3" s="7">
        <v>747.18</v>
      </c>
      <c r="W3" s="7">
        <v>5133.1899999999996</v>
      </c>
      <c r="X3" s="7">
        <v>7865.35</v>
      </c>
      <c r="Y3" s="7">
        <v>3075.86</v>
      </c>
      <c r="Z3" s="7">
        <v>1601.07</v>
      </c>
      <c r="AA3" s="7">
        <v>2522.12</v>
      </c>
      <c r="AB3" s="7">
        <v>615.08000000000004</v>
      </c>
      <c r="AC3" s="7" t="s">
        <v>21</v>
      </c>
      <c r="AD3" s="7" t="s">
        <v>21</v>
      </c>
    </row>
    <row r="4" spans="1:30" ht="24" customHeight="1" x14ac:dyDescent="0.3">
      <c r="A4" s="8"/>
      <c r="B4" s="31" t="s">
        <v>4</v>
      </c>
      <c r="C4" s="31"/>
      <c r="D4" s="31"/>
      <c r="J4" s="7" t="s">
        <v>71</v>
      </c>
      <c r="K4" s="7" t="s">
        <v>72</v>
      </c>
      <c r="L4" s="7" t="s">
        <v>73</v>
      </c>
    </row>
    <row r="5" spans="1:30" ht="24" customHeight="1" x14ac:dyDescent="0.3">
      <c r="A5" s="14" t="s">
        <v>5</v>
      </c>
      <c r="B5" s="15">
        <f>SUM(B6,B8)</f>
        <v>212078.84</v>
      </c>
      <c r="C5" s="15">
        <f t="shared" ref="C5:D5" si="0">SUM(C6,C8)</f>
        <v>118478.47</v>
      </c>
      <c r="D5" s="15">
        <f t="shared" si="0"/>
        <v>93600.39</v>
      </c>
      <c r="G5" s="23"/>
      <c r="H5" s="24" t="s">
        <v>1</v>
      </c>
      <c r="I5" s="25"/>
      <c r="J5" s="7">
        <v>212078.84</v>
      </c>
      <c r="K5" s="7">
        <v>118478.46</v>
      </c>
      <c r="L5" s="7">
        <v>93600.38</v>
      </c>
    </row>
    <row r="6" spans="1:30" ht="24" customHeight="1" x14ac:dyDescent="0.3">
      <c r="A6" s="2" t="s">
        <v>6</v>
      </c>
      <c r="B6" s="15">
        <f>SUM(B7)</f>
        <v>93497.37</v>
      </c>
      <c r="C6" s="15">
        <f t="shared" ref="C6:D6" si="1">SUM(C7)</f>
        <v>60029.7</v>
      </c>
      <c r="D6" s="15">
        <f t="shared" si="1"/>
        <v>33467.67</v>
      </c>
      <c r="G6" s="27" t="s">
        <v>23</v>
      </c>
      <c r="H6" s="28" t="s">
        <v>24</v>
      </c>
      <c r="I6" s="29" t="s">
        <v>25</v>
      </c>
      <c r="J6" s="7">
        <v>93497.37</v>
      </c>
      <c r="K6" s="7">
        <v>60029.7</v>
      </c>
      <c r="L6" s="7">
        <v>33467.67</v>
      </c>
    </row>
    <row r="7" spans="1:30" ht="24" customHeight="1" x14ac:dyDescent="0.3">
      <c r="A7" s="3" t="s">
        <v>7</v>
      </c>
      <c r="B7" s="16">
        <v>93497.37</v>
      </c>
      <c r="C7" s="16">
        <v>60029.7</v>
      </c>
      <c r="D7" s="16">
        <v>33467.67</v>
      </c>
      <c r="G7" s="23" t="s">
        <v>26</v>
      </c>
      <c r="H7" s="24" t="s">
        <v>27</v>
      </c>
      <c r="I7" s="25" t="s">
        <v>28</v>
      </c>
      <c r="J7" s="7" t="s">
        <v>21</v>
      </c>
      <c r="K7" s="7" t="s">
        <v>21</v>
      </c>
      <c r="L7" s="7" t="s">
        <v>21</v>
      </c>
    </row>
    <row r="8" spans="1:30" ht="24" customHeight="1" x14ac:dyDescent="0.3">
      <c r="A8" s="2" t="s">
        <v>8</v>
      </c>
      <c r="B8" s="17">
        <f>SUM(B9,B10,B11,B12,B13,B14,B15,B16)</f>
        <v>118581.47</v>
      </c>
      <c r="C8" s="17">
        <f>SUM(C9,C10,C11,C12,C13,C14,C15,C16)</f>
        <v>58448.77</v>
      </c>
      <c r="D8" s="17">
        <f>SUM(D9,D10,D11,D12,D13,D14,D15,D16)</f>
        <v>60132.72</v>
      </c>
      <c r="G8" s="27" t="s">
        <v>9</v>
      </c>
      <c r="H8" s="28"/>
      <c r="I8" s="29"/>
      <c r="J8" s="7">
        <v>23775.45</v>
      </c>
      <c r="K8" s="7">
        <v>9399.8799999999992</v>
      </c>
      <c r="L8" s="7">
        <v>14375.58</v>
      </c>
    </row>
    <row r="9" spans="1:30" ht="24" customHeight="1" x14ac:dyDescent="0.3">
      <c r="A9" s="3" t="s">
        <v>9</v>
      </c>
      <c r="B9" s="16">
        <v>23775.45</v>
      </c>
      <c r="C9" s="16">
        <v>9399.8799999999992</v>
      </c>
      <c r="D9" s="16">
        <v>14375.58</v>
      </c>
      <c r="G9" s="23" t="s">
        <v>29</v>
      </c>
      <c r="H9" s="24" t="s">
        <v>30</v>
      </c>
      <c r="I9" s="25" t="s">
        <v>31</v>
      </c>
      <c r="J9" s="7">
        <v>360.56</v>
      </c>
      <c r="K9" s="7">
        <v>168.85</v>
      </c>
      <c r="L9" s="7">
        <v>191.71</v>
      </c>
    </row>
    <row r="10" spans="1:30" ht="24" customHeight="1" x14ac:dyDescent="0.3">
      <c r="A10" s="4" t="s">
        <v>10</v>
      </c>
      <c r="B10" s="16">
        <v>9256.76</v>
      </c>
      <c r="C10" s="16">
        <v>8268.18</v>
      </c>
      <c r="D10" s="16">
        <v>988.58</v>
      </c>
      <c r="G10" s="23" t="s">
        <v>32</v>
      </c>
      <c r="H10" s="24" t="s">
        <v>33</v>
      </c>
      <c r="I10" s="25" t="s">
        <v>34</v>
      </c>
      <c r="J10" s="7">
        <v>1087.75</v>
      </c>
      <c r="K10" s="7">
        <v>464.28</v>
      </c>
      <c r="L10" s="7">
        <v>623.47</v>
      </c>
    </row>
    <row r="11" spans="1:30" ht="24" customHeight="1" x14ac:dyDescent="0.3">
      <c r="A11" s="4" t="s">
        <v>11</v>
      </c>
      <c r="B11" s="16">
        <v>27805.83</v>
      </c>
      <c r="C11" s="16">
        <v>13261.21</v>
      </c>
      <c r="D11" s="16">
        <v>14544.63</v>
      </c>
      <c r="G11" s="27" t="s">
        <v>35</v>
      </c>
      <c r="H11" s="28" t="s">
        <v>36</v>
      </c>
      <c r="I11" s="29"/>
      <c r="J11" s="7">
        <v>9256.76</v>
      </c>
      <c r="K11" s="7">
        <v>8268.18</v>
      </c>
      <c r="L11" s="7">
        <v>988.58</v>
      </c>
    </row>
    <row r="12" spans="1:30" ht="24" customHeight="1" x14ac:dyDescent="0.3">
      <c r="A12" s="4" t="s">
        <v>12</v>
      </c>
      <c r="B12" s="16">
        <v>2762.09</v>
      </c>
      <c r="C12" s="16">
        <v>2762.09</v>
      </c>
      <c r="D12" s="16" t="s">
        <v>21</v>
      </c>
      <c r="G12" s="27" t="s">
        <v>37</v>
      </c>
      <c r="H12" s="28" t="s">
        <v>38</v>
      </c>
      <c r="I12" s="29"/>
      <c r="J12" s="7">
        <v>27805.83</v>
      </c>
      <c r="K12" s="7">
        <v>13261.21</v>
      </c>
      <c r="L12" s="7">
        <v>14544.63</v>
      </c>
    </row>
    <row r="13" spans="1:30" ht="24" customHeight="1" x14ac:dyDescent="0.3">
      <c r="A13" s="4" t="s">
        <v>13</v>
      </c>
      <c r="B13" s="16">
        <v>11101.51</v>
      </c>
      <c r="C13" s="16">
        <v>4135.3100000000004</v>
      </c>
      <c r="D13" s="16">
        <v>6966.2</v>
      </c>
      <c r="G13" s="27" t="s">
        <v>39</v>
      </c>
      <c r="H13" s="28" t="s">
        <v>40</v>
      </c>
      <c r="I13" s="29"/>
      <c r="J13" s="7">
        <v>2762.09</v>
      </c>
      <c r="K13" s="7">
        <v>2762.09</v>
      </c>
      <c r="L13" s="7" t="s">
        <v>21</v>
      </c>
    </row>
    <row r="14" spans="1:30" ht="24" customHeight="1" x14ac:dyDescent="0.3">
      <c r="A14" s="3" t="s">
        <v>14</v>
      </c>
      <c r="B14" s="16">
        <v>12326.53</v>
      </c>
      <c r="C14" s="16">
        <v>7193.34</v>
      </c>
      <c r="D14" s="16">
        <v>5133.1899999999996</v>
      </c>
      <c r="G14" s="27" t="s">
        <v>41</v>
      </c>
      <c r="H14" s="28" t="s">
        <v>42</v>
      </c>
      <c r="I14" s="29" t="s">
        <v>43</v>
      </c>
      <c r="J14" s="7">
        <v>11101.51</v>
      </c>
      <c r="K14" s="7">
        <v>4135.3100000000004</v>
      </c>
      <c r="L14" s="7">
        <v>6966.2</v>
      </c>
    </row>
    <row r="15" spans="1:30" ht="24" customHeight="1" x14ac:dyDescent="0.3">
      <c r="A15" s="3" t="s">
        <v>15</v>
      </c>
      <c r="B15" s="16">
        <v>10635.71</v>
      </c>
      <c r="C15" s="16">
        <v>2770.36</v>
      </c>
      <c r="D15" s="16">
        <v>7865.35</v>
      </c>
      <c r="G15" s="23" t="s">
        <v>44</v>
      </c>
      <c r="H15" s="24" t="s">
        <v>45</v>
      </c>
      <c r="I15" s="25" t="s">
        <v>46</v>
      </c>
      <c r="J15" s="7">
        <v>404.97</v>
      </c>
      <c r="K15" s="7">
        <v>188.1</v>
      </c>
      <c r="L15" s="7">
        <v>216.87</v>
      </c>
    </row>
    <row r="16" spans="1:30" ht="24" customHeight="1" x14ac:dyDescent="0.3">
      <c r="A16" s="3" t="s">
        <v>16</v>
      </c>
      <c r="B16" s="16">
        <v>20917.59</v>
      </c>
      <c r="C16" s="16">
        <v>10658.4</v>
      </c>
      <c r="D16" s="18">
        <v>10259.19</v>
      </c>
      <c r="G16" s="23" t="s">
        <v>47</v>
      </c>
      <c r="H16" s="24" t="s">
        <v>48</v>
      </c>
      <c r="I16" s="25" t="s">
        <v>49</v>
      </c>
      <c r="J16" s="7">
        <v>1898.47</v>
      </c>
      <c r="K16" s="7">
        <v>1232.6400000000001</v>
      </c>
      <c r="L16" s="7">
        <v>665.83</v>
      </c>
    </row>
    <row r="17" spans="1:12" ht="19.5" x14ac:dyDescent="0.3">
      <c r="A17" s="10"/>
      <c r="B17" s="31" t="s">
        <v>17</v>
      </c>
      <c r="C17" s="31"/>
      <c r="D17" s="31"/>
      <c r="J17" s="7" t="s">
        <v>71</v>
      </c>
      <c r="K17" s="7" t="s">
        <v>72</v>
      </c>
      <c r="L17" s="7" t="s">
        <v>73</v>
      </c>
    </row>
    <row r="18" spans="1:12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G18" s="23" t="s">
        <v>41</v>
      </c>
      <c r="H18" s="24" t="s">
        <v>50</v>
      </c>
      <c r="I18" s="25"/>
      <c r="J18" s="7">
        <v>96.38</v>
      </c>
      <c r="K18" s="7">
        <v>96.38</v>
      </c>
      <c r="L18" s="7" t="s">
        <v>21</v>
      </c>
    </row>
    <row r="19" spans="1:12" ht="19.5" x14ac:dyDescent="0.3">
      <c r="A19" s="2" t="s">
        <v>6</v>
      </c>
      <c r="B19" s="19">
        <f>(B6*100)/$B$5</f>
        <v>44.086137966427955</v>
      </c>
      <c r="C19" s="19">
        <f>(C6*100)/$C$5</f>
        <v>50.667180290224884</v>
      </c>
      <c r="D19" s="19">
        <f>(D6*100)/$D$5</f>
        <v>35.755908709354735</v>
      </c>
      <c r="G19" s="23" t="s">
        <v>41</v>
      </c>
      <c r="H19" s="24" t="s">
        <v>51</v>
      </c>
      <c r="I19" s="25" t="s">
        <v>52</v>
      </c>
      <c r="J19" s="7">
        <v>131.15</v>
      </c>
      <c r="K19" s="7">
        <v>131.15</v>
      </c>
      <c r="L19" s="7" t="s">
        <v>21</v>
      </c>
    </row>
    <row r="20" spans="1:12" ht="19.5" x14ac:dyDescent="0.3">
      <c r="A20" s="3" t="s">
        <v>7</v>
      </c>
      <c r="B20" s="20">
        <f t="shared" ref="B20:B28" si="3">(B7*100)/$B$5</f>
        <v>44.086137966427955</v>
      </c>
      <c r="C20" s="20">
        <f t="shared" ref="C20:C29" si="4">(C7*100)/$C$5</f>
        <v>50.667180290224884</v>
      </c>
      <c r="D20" s="20">
        <f t="shared" ref="D20:D29" si="5">(D7*100)/$D$5</f>
        <v>35.755908709354735</v>
      </c>
      <c r="G20" s="23" t="s">
        <v>53</v>
      </c>
      <c r="H20" s="24" t="s">
        <v>45</v>
      </c>
      <c r="I20" s="25" t="s">
        <v>54</v>
      </c>
      <c r="J20" s="7">
        <v>868.54</v>
      </c>
      <c r="K20" s="7">
        <v>121.36</v>
      </c>
      <c r="L20" s="7">
        <v>747.18</v>
      </c>
    </row>
    <row r="21" spans="1:12" ht="19.5" x14ac:dyDescent="0.3">
      <c r="A21" s="2" t="s">
        <v>8</v>
      </c>
      <c r="B21" s="19">
        <f t="shared" si="3"/>
        <v>55.913862033572045</v>
      </c>
      <c r="C21" s="19">
        <f t="shared" si="4"/>
        <v>49.332819709775116</v>
      </c>
      <c r="D21" s="19">
        <f t="shared" si="5"/>
        <v>64.244091290645258</v>
      </c>
      <c r="G21" s="27" t="s">
        <v>53</v>
      </c>
      <c r="H21" s="28" t="s">
        <v>55</v>
      </c>
      <c r="I21" s="29" t="s">
        <v>56</v>
      </c>
      <c r="J21" s="7">
        <v>12326.53</v>
      </c>
      <c r="K21" s="7">
        <v>7193.34</v>
      </c>
      <c r="L21" s="7">
        <v>5133.1899999999996</v>
      </c>
    </row>
    <row r="22" spans="1:12" ht="19.5" x14ac:dyDescent="0.3">
      <c r="A22" s="3" t="s">
        <v>9</v>
      </c>
      <c r="B22" s="20">
        <f>(B9*100)/$B$5</f>
        <v>11.210665807112109</v>
      </c>
      <c r="C22" s="20">
        <f>(C9*100)/$C$5</f>
        <v>7.9338296654235982</v>
      </c>
      <c r="D22" s="20">
        <f>(D9*100)/$D$5</f>
        <v>15.358461647435444</v>
      </c>
      <c r="G22" s="27" t="s">
        <v>15</v>
      </c>
      <c r="H22" s="28"/>
      <c r="I22" s="29"/>
      <c r="J22" s="7">
        <v>10635.71</v>
      </c>
      <c r="K22" s="7">
        <v>2770.36</v>
      </c>
      <c r="L22" s="7">
        <v>7865.35</v>
      </c>
    </row>
    <row r="23" spans="1:12" ht="19.5" x14ac:dyDescent="0.3">
      <c r="A23" s="4" t="s">
        <v>10</v>
      </c>
      <c r="B23" s="20">
        <f t="shared" si="3"/>
        <v>4.3647730249750518</v>
      </c>
      <c r="C23" s="20">
        <f t="shared" si="4"/>
        <v>6.9786350211983663</v>
      </c>
      <c r="D23" s="20">
        <f t="shared" si="5"/>
        <v>1.056170812963493</v>
      </c>
      <c r="G23" s="23" t="s">
        <v>57</v>
      </c>
      <c r="H23" s="24" t="s">
        <v>58</v>
      </c>
      <c r="I23" s="25"/>
      <c r="J23" s="7">
        <v>3653.64</v>
      </c>
      <c r="K23" s="7">
        <v>577.78</v>
      </c>
      <c r="L23" s="7">
        <v>3075.86</v>
      </c>
    </row>
    <row r="24" spans="1:12" ht="19.5" x14ac:dyDescent="0.3">
      <c r="A24" s="4" t="s">
        <v>11</v>
      </c>
      <c r="B24" s="20">
        <f t="shared" si="3"/>
        <v>13.111081709047447</v>
      </c>
      <c r="C24" s="20">
        <f t="shared" si="4"/>
        <v>11.192928132849792</v>
      </c>
      <c r="D24" s="20">
        <f t="shared" si="5"/>
        <v>15.53906986926016</v>
      </c>
      <c r="G24" s="23" t="s">
        <v>59</v>
      </c>
      <c r="H24" s="24" t="s">
        <v>60</v>
      </c>
      <c r="I24" s="25" t="s">
        <v>61</v>
      </c>
      <c r="J24" s="7">
        <v>3901.5</v>
      </c>
      <c r="K24" s="7">
        <v>2300.4299999999998</v>
      </c>
      <c r="L24" s="7">
        <v>1601.07</v>
      </c>
    </row>
    <row r="25" spans="1:12" ht="19.5" x14ac:dyDescent="0.3">
      <c r="A25" s="4" t="s">
        <v>12</v>
      </c>
      <c r="B25" s="20">
        <f t="shared" si="3"/>
        <v>1.3023883005018322</v>
      </c>
      <c r="C25" s="20">
        <f t="shared" si="4"/>
        <v>2.3313012060334675</v>
      </c>
      <c r="D25" s="20" t="s">
        <v>21</v>
      </c>
      <c r="G25" s="23" t="s">
        <v>41</v>
      </c>
      <c r="H25" s="24" t="s">
        <v>62</v>
      </c>
      <c r="I25" s="25" t="s">
        <v>63</v>
      </c>
      <c r="J25" s="7">
        <v>7899.55</v>
      </c>
      <c r="K25" s="7">
        <v>5377.43</v>
      </c>
      <c r="L25" s="7">
        <v>2522.12</v>
      </c>
    </row>
    <row r="26" spans="1:12" ht="19.5" x14ac:dyDescent="0.3">
      <c r="A26" s="4" t="s">
        <v>13</v>
      </c>
      <c r="B26" s="20">
        <f t="shared" si="3"/>
        <v>5.2346146367077449</v>
      </c>
      <c r="C26" s="20">
        <f t="shared" si="4"/>
        <v>3.4903472335522232</v>
      </c>
      <c r="D26" s="20">
        <f t="shared" si="5"/>
        <v>7.4424903571448793</v>
      </c>
      <c r="G26" s="23" t="s">
        <v>64</v>
      </c>
      <c r="H26" s="24" t="s">
        <v>65</v>
      </c>
      <c r="I26" s="25" t="s">
        <v>66</v>
      </c>
      <c r="J26" s="7">
        <v>615.08000000000004</v>
      </c>
      <c r="K26" s="7" t="s">
        <v>21</v>
      </c>
      <c r="L26" s="7">
        <v>615.08000000000004</v>
      </c>
    </row>
    <row r="27" spans="1:12" ht="19.5" x14ac:dyDescent="0.3">
      <c r="A27" s="3" t="s">
        <v>14</v>
      </c>
      <c r="B27" s="20">
        <f t="shared" si="3"/>
        <v>5.8122394483108266</v>
      </c>
      <c r="C27" s="20">
        <f t="shared" si="4"/>
        <v>6.0714322188664323</v>
      </c>
      <c r="D27" s="20">
        <f t="shared" si="5"/>
        <v>5.4841544997836005</v>
      </c>
      <c r="G27" s="23" t="s">
        <v>67</v>
      </c>
      <c r="H27" s="24" t="s">
        <v>68</v>
      </c>
      <c r="I27" s="25" t="s">
        <v>69</v>
      </c>
      <c r="J27" s="7" t="s">
        <v>21</v>
      </c>
      <c r="K27" s="7" t="s">
        <v>21</v>
      </c>
      <c r="L27" s="7" t="s">
        <v>21</v>
      </c>
    </row>
    <row r="28" spans="1:12" ht="19.5" x14ac:dyDescent="0.3">
      <c r="A28" s="3" t="s">
        <v>15</v>
      </c>
      <c r="B28" s="20">
        <f t="shared" si="3"/>
        <v>5.014979335043515</v>
      </c>
      <c r="C28" s="20">
        <f t="shared" si="4"/>
        <v>2.3382813771987432</v>
      </c>
      <c r="D28" s="20">
        <f t="shared" si="5"/>
        <v>8.4031166964154735</v>
      </c>
      <c r="G28" s="23" t="s">
        <v>70</v>
      </c>
      <c r="H28" s="24"/>
      <c r="I28" s="25"/>
      <c r="J28" s="7" t="s">
        <v>21</v>
      </c>
      <c r="K28" s="7" t="s">
        <v>21</v>
      </c>
      <c r="L28" s="7" t="s">
        <v>21</v>
      </c>
    </row>
    <row r="29" spans="1:12" ht="19.5" x14ac:dyDescent="0.3">
      <c r="A29" s="5" t="s">
        <v>16</v>
      </c>
      <c r="B29" s="21">
        <f>(B16*100)/B5</f>
        <v>9.8631197718735173</v>
      </c>
      <c r="C29" s="21">
        <f t="shared" si="4"/>
        <v>8.9960648546524951</v>
      </c>
      <c r="D29" s="21">
        <f t="shared" si="5"/>
        <v>10.960627407642212</v>
      </c>
      <c r="G29" s="7">
        <v>12588.76</v>
      </c>
      <c r="H29" s="7">
        <v>5533.92</v>
      </c>
      <c r="I29" s="7">
        <v>7054.84</v>
      </c>
      <c r="J29" s="26">
        <f>SUM(J7,J9:J10,J15:J16,J18:J20,J23:J28)</f>
        <v>20917.59</v>
      </c>
      <c r="K29" s="26">
        <f t="shared" ref="K29:L29" si="6">SUM(K7,K9:K10,K15:K16,K18:K20,K23:K28)</f>
        <v>10658.4</v>
      </c>
      <c r="L29" s="26">
        <f t="shared" si="6"/>
        <v>10259.19</v>
      </c>
    </row>
    <row r="30" spans="1:12" ht="17.25" x14ac:dyDescent="0.3">
      <c r="A30" s="11" t="s">
        <v>18</v>
      </c>
      <c r="B30" s="12"/>
      <c r="C30" s="6"/>
      <c r="D30" s="12"/>
    </row>
    <row r="31" spans="1:12" ht="17.25" x14ac:dyDescent="0.3">
      <c r="A31" s="11" t="s">
        <v>19</v>
      </c>
      <c r="B31" s="11"/>
      <c r="C31" s="11"/>
      <c r="D31" s="11"/>
    </row>
    <row r="32" spans="1:12" ht="17.25" x14ac:dyDescent="0.3">
      <c r="A32" s="11" t="s">
        <v>20</v>
      </c>
    </row>
    <row r="33" spans="1:1" ht="17.25" x14ac:dyDescent="0.3">
      <c r="A33" s="11" t="s">
        <v>75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2020-03-02T06:24:19Z</dcterms:modified>
</cp:coreProperties>
</file>