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6" sheetId="21" r:id="rId1"/>
  </sheets>
  <definedNames>
    <definedName name="_xlnm.Print_Area" localSheetId="0">ตารางที่6!$A$1:$D$29</definedName>
  </definedNames>
  <calcPr calcId="124519"/>
</workbook>
</file>

<file path=xl/calcChain.xml><?xml version="1.0" encoding="utf-8"?>
<calcChain xmlns="http://schemas.openxmlformats.org/spreadsheetml/2006/main">
  <c r="C6" i="21"/>
  <c r="B15"/>
  <c r="B14"/>
  <c r="B13"/>
  <c r="B12"/>
  <c r="B11"/>
  <c r="B10"/>
  <c r="B9"/>
  <c r="B8"/>
  <c r="D6"/>
  <c r="C22" l="1"/>
  <c r="C20"/>
  <c r="C23"/>
  <c r="C21"/>
  <c r="C19"/>
  <c r="D26"/>
  <c r="D23"/>
  <c r="D21"/>
  <c r="D22"/>
  <c r="D20"/>
  <c r="D24"/>
  <c r="D17"/>
  <c r="C26"/>
  <c r="C24"/>
  <c r="C17"/>
  <c r="C25"/>
  <c r="D19"/>
  <c r="B6"/>
  <c r="B19" s="1"/>
  <c r="D25"/>
  <c r="B23" l="1"/>
  <c r="B22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<sst xmlns="http://schemas.openxmlformats.org/spreadsheetml/2006/main" count="30" uniqueCount="21">
  <si>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</si>
  <si>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</si>
  <si>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</si>
  <si>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</si>
  <si>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</si>
  <si>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</si>
  <si>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</si>
  <si>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</si>
  <si>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</si>
  <si>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</si>
  <si>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</si>
  <si>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</si>
  <si>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</si>
  <si>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</si>
  <si>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</si>
  <si>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</si>
  <si>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</si>
  <si>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</si>
  <si>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</si>
  <si>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2557</t>
  </si>
  <si>
    <t xml:space="preserve">                     เดือนธันวาคม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</si>
</sst>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19" zoomScale="80" zoomScaleNormal="75" zoomScaleSheetLayoutView="80" workbookViewId="0">
      <selection activeCell="M29" sqref="M29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314972</v>
      </c>
      <c r="C6" s="26">
        <f>C8+C9+C10+C11+C12+C13+C14+C15</f>
        <v>172885</v>
      </c>
      <c r="D6" s="21">
        <f>D8+D9+D10+D11+D12+D13+D14+D15</f>
        <v>142087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306</v>
      </c>
      <c r="C8" s="25">
        <v>306</v>
      </c>
      <c r="D8" s="25">
        <v>0</v>
      </c>
    </row>
    <row r="9" spans="1:4" s="6" customFormat="1" ht="30.75" customHeight="1">
      <c r="A9" s="14" t="s">
        <v>6</v>
      </c>
      <c r="B9" s="24">
        <f t="shared" si="0"/>
        <v>1960</v>
      </c>
      <c r="C9" s="25">
        <v>1081</v>
      </c>
      <c r="D9" s="25">
        <v>879</v>
      </c>
    </row>
    <row r="10" spans="1:4" s="6" customFormat="1" ht="30.75" customHeight="1">
      <c r="A10" s="13" t="s">
        <v>7</v>
      </c>
      <c r="B10" s="24">
        <f>SUM(C10:D10)</f>
        <v>14590</v>
      </c>
      <c r="C10" s="25">
        <v>7228</v>
      </c>
      <c r="D10" s="25">
        <v>7362</v>
      </c>
    </row>
    <row r="11" spans="1:4" s="6" customFormat="1" ht="30.75" customHeight="1">
      <c r="A11" s="13" t="s">
        <v>8</v>
      </c>
      <c r="B11" s="24">
        <f t="shared" si="0"/>
        <v>14885</v>
      </c>
      <c r="C11" s="25">
        <v>8297</v>
      </c>
      <c r="D11" s="25">
        <v>6588</v>
      </c>
    </row>
    <row r="12" spans="1:4" s="5" customFormat="1" ht="30.75" customHeight="1">
      <c r="A12" s="13" t="s">
        <v>9</v>
      </c>
      <c r="B12" s="24">
        <f t="shared" si="0"/>
        <v>19392</v>
      </c>
      <c r="C12" s="25">
        <v>10772</v>
      </c>
      <c r="D12" s="25">
        <v>8620</v>
      </c>
    </row>
    <row r="13" spans="1:4" s="5" customFormat="1" ht="30.75" customHeight="1">
      <c r="A13" s="13" t="s">
        <v>10</v>
      </c>
      <c r="B13" s="24">
        <f t="shared" si="0"/>
        <v>33893</v>
      </c>
      <c r="C13" s="25">
        <v>17890</v>
      </c>
      <c r="D13" s="25">
        <v>16003</v>
      </c>
    </row>
    <row r="14" spans="1:4" s="5" customFormat="1" ht="30.75" customHeight="1">
      <c r="A14" s="13" t="s">
        <v>11</v>
      </c>
      <c r="B14" s="24">
        <f t="shared" si="0"/>
        <v>144570</v>
      </c>
      <c r="C14" s="25">
        <v>78835</v>
      </c>
      <c r="D14" s="25">
        <v>65735</v>
      </c>
    </row>
    <row r="15" spans="1:4" s="5" customFormat="1" ht="30.75" customHeight="1">
      <c r="A15" s="15" t="s">
        <v>12</v>
      </c>
      <c r="B15" s="24">
        <f t="shared" si="0"/>
        <v>85376</v>
      </c>
      <c r="C15" s="25">
        <v>48476</v>
      </c>
      <c r="D15" s="25">
        <v>36900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9.7151492831108799E-2</v>
      </c>
      <c r="C19" s="17">
        <f>+C8/$C$6*100</f>
        <v>0.17699626919628653</v>
      </c>
      <c r="D19" s="17">
        <f>+D8/$D$6*100</f>
        <v>0</v>
      </c>
    </row>
    <row r="20" spans="1:4" s="6" customFormat="1" ht="30.75" customHeight="1">
      <c r="A20" s="14" t="s">
        <v>6</v>
      </c>
      <c r="B20" s="17">
        <f t="shared" ref="B20:B24" si="1">+B9/$B$6*100</f>
        <v>0.62227753578095835</v>
      </c>
      <c r="C20" s="17">
        <f>+C9/$C$6*100</f>
        <v>0.62527113399080314</v>
      </c>
      <c r="D20" s="17">
        <f>+D9/$D$6*100</f>
        <v>0.61863506161717818</v>
      </c>
    </row>
    <row r="21" spans="1:4" s="6" customFormat="1" ht="30.75" customHeight="1">
      <c r="A21" s="13" t="s">
        <v>7</v>
      </c>
      <c r="B21" s="17">
        <f>+B10/$B$6*100</f>
        <v>4.6321577791041744</v>
      </c>
      <c r="C21" s="17">
        <f>+C10/$C$6*100</f>
        <v>4.1808138357867941</v>
      </c>
      <c r="D21" s="17">
        <f>+D10/$D$6*100</f>
        <v>5.1813325638517247</v>
      </c>
    </row>
    <row r="22" spans="1:4" s="6" customFormat="1" ht="30.75" customHeight="1">
      <c r="A22" s="13" t="s">
        <v>8</v>
      </c>
      <c r="B22" s="17">
        <f t="shared" si="1"/>
        <v>4.7258168980099819</v>
      </c>
      <c r="C22" s="17">
        <f>+C11/$C$6*100</f>
        <v>4.7991439396130371</v>
      </c>
      <c r="D22" s="17">
        <f>+D11/$D$6*100</f>
        <v>4.6365958884345506</v>
      </c>
    </row>
    <row r="23" spans="1:4" s="5" customFormat="1" ht="30.75" customHeight="1">
      <c r="A23" s="13" t="s">
        <v>9</v>
      </c>
      <c r="B23" s="17">
        <f>+B12/$B$6*100</f>
        <v>6.1567377417675218</v>
      </c>
      <c r="C23" s="17">
        <f>+C12/$C$6*100+0.02</f>
        <v>6.2507314110535894</v>
      </c>
      <c r="D23" s="17">
        <f>+D12/$D$6*100-0.02</f>
        <v>6.0467056099432037</v>
      </c>
    </row>
    <row r="24" spans="1:4" s="5" customFormat="1" ht="30.75" customHeight="1">
      <c r="A24" s="13" t="s">
        <v>10</v>
      </c>
      <c r="B24" s="17">
        <f t="shared" si="1"/>
        <v>10.760639040930622</v>
      </c>
      <c r="C24" s="17">
        <f t="shared" ref="C24:C26" si="2">+C13/$C$6*100</f>
        <v>10.347919136998582</v>
      </c>
      <c r="D24" s="17">
        <f>+D13/$D$6*100</f>
        <v>11.26281785103493</v>
      </c>
    </row>
    <row r="25" spans="1:4" s="5" customFormat="1" ht="30.75" customHeight="1">
      <c r="A25" s="13" t="s">
        <v>11</v>
      </c>
      <c r="B25" s="17">
        <f>+B14/$B$6*100</f>
        <v>45.89931803461895</v>
      </c>
      <c r="C25" s="17">
        <f t="shared" si="2"/>
        <v>45.599676085258992</v>
      </c>
      <c r="D25" s="17">
        <f t="shared" ref="D25" si="3">+D14/$D$6*100</f>
        <v>46.263908731974077</v>
      </c>
    </row>
    <row r="26" spans="1:4" s="5" customFormat="1" ht="30.75" customHeight="1">
      <c r="A26" s="18" t="s">
        <v>12</v>
      </c>
      <c r="B26" s="19">
        <f>+B15/$B$6*100</f>
        <v>27.105901476956685</v>
      </c>
      <c r="C26" s="19">
        <f t="shared" si="2"/>
        <v>28.039448188101918</v>
      </c>
      <c r="D26" s="19">
        <f>+D15/$D$6*100</f>
        <v>25.970004293144338</v>
      </c>
    </row>
    <row r="27" spans="1:4" s="5" customFormat="1" ht="27">
      <c r="A27" s="5" t="s">
        <v>16</v>
      </c>
      <c r="C27" s="20"/>
    </row>
    <row r="28" spans="1:4" s="28" customFormat="1" ht="25.5">
      <c r="A28" s="1" t="s">
        <v>18</v>
      </c>
    </row>
    <row r="29" spans="1:4" s="28" customFormat="1" ht="25.5">
      <c r="A29" s="1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2015-11-25T07:07:02Z</dcterms:modified>
</cp:coreProperties>
</file>