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6" sheetId="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D6"/>
  <c r="D26" s="1"/>
  <c r="C6"/>
  <c r="C25" s="1"/>
  <c r="B6" l="1"/>
  <c r="B17" s="1"/>
  <c r="C17"/>
  <c r="C20"/>
  <c r="C22"/>
  <c r="C24"/>
  <c r="C26"/>
  <c r="D19"/>
  <c r="D21"/>
  <c r="D23"/>
  <c r="D25"/>
  <c r="C19"/>
  <c r="C21"/>
  <c r="C23"/>
  <c r="D17"/>
  <c r="D20"/>
  <c r="D22"/>
  <c r="D24"/>
  <c r="B24" l="1"/>
  <c r="B22"/>
  <c r="B20"/>
  <c r="B26"/>
  <c r="B19"/>
  <c r="B21"/>
  <c r="B23"/>
  <c r="B25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<sst xmlns="http://schemas.openxmlformats.org/spreadsheetml/2006/main" count="30" uniqueCount="21">
  <si>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</si>
  <si>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เดือนตุลาคม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</si>
  <si>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</si>
  <si>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</si>
  <si>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</si>
  <si>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</si>
  <si>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</si>
  <si>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</si>
  <si>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</si>
  <si>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</si>
  <si>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</si>
  <si>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</si>
  <si>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</si>
  <si>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</si>
  <si>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</si>
  <si>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</si>
  <si>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</si>
  <si>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</si>
  <si>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</si>
  <si>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2556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</si>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</sst>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2" xfId="1" applyNumberFormat="1" applyFont="1" applyBorder="1"/>
    <xf numFmtId="0" fontId="8" fillId="0" borderId="0" xfId="0" applyFont="1"/>
    <xf numFmtId="0" fontId="6" fillId="0" borderId="0" xfId="1" applyFont="1"/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10" zoomScale="80" zoomScaleNormal="75" zoomScaleSheetLayoutView="80" workbookViewId="0">
      <selection activeCell="K12" sqref="K12"/>
    </sheetView>
  </sheetViews>
  <sheetFormatPr defaultRowHeight="30.75" customHeight="1"/>
  <cols>
    <col min="1" max="1" width="44.7109375" style="31" customWidth="1"/>
    <col min="2" max="2" width="17.5703125" style="31" customWidth="1"/>
    <col min="3" max="4" width="17.7109375" style="31" customWidth="1"/>
    <col min="5" max="5" width="1" style="31" hidden="1" customWidth="1"/>
    <col min="6" max="16384" width="9.140625" style="31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32" t="s">
        <v>6</v>
      </c>
      <c r="C5" s="32"/>
      <c r="D5" s="32"/>
    </row>
    <row r="6" spans="1:4" s="13" customFormat="1" ht="25.5" customHeight="1">
      <c r="A6" s="9" t="s">
        <v>7</v>
      </c>
      <c r="B6" s="10">
        <f>SUM(C6:D6)</f>
        <v>321411</v>
      </c>
      <c r="C6" s="11">
        <f>C8+C9+C10+C11+C12+C13+C14+C15</f>
        <v>177092</v>
      </c>
      <c r="D6" s="12">
        <f>D8+D9+D10+D11+D12+D13+D14+D15</f>
        <v>144319</v>
      </c>
    </row>
    <row r="7" spans="1:4" s="13" customFormat="1" ht="13.5" customHeight="1">
      <c r="A7" s="9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257</v>
      </c>
      <c r="C8" s="18">
        <v>122</v>
      </c>
      <c r="D8" s="18">
        <v>135</v>
      </c>
    </row>
    <row r="9" spans="1:4" s="19" customFormat="1" ht="30.75" customHeight="1">
      <c r="A9" s="20" t="s">
        <v>9</v>
      </c>
      <c r="B9" s="17">
        <f t="shared" si="0"/>
        <v>206</v>
      </c>
      <c r="C9" s="18">
        <v>0</v>
      </c>
      <c r="D9" s="18">
        <v>206</v>
      </c>
    </row>
    <row r="10" spans="1:4" s="19" customFormat="1" ht="30.75" customHeight="1">
      <c r="A10" s="16" t="s">
        <v>10</v>
      </c>
      <c r="B10" s="17">
        <f>SUM(C10:D10)</f>
        <v>7793</v>
      </c>
      <c r="C10" s="18">
        <v>3715</v>
      </c>
      <c r="D10" s="18">
        <v>4078</v>
      </c>
    </row>
    <row r="11" spans="1:4" s="19" customFormat="1" ht="30.75" customHeight="1">
      <c r="A11" s="16" t="s">
        <v>11</v>
      </c>
      <c r="B11" s="17">
        <f t="shared" si="0"/>
        <v>31667</v>
      </c>
      <c r="C11" s="18">
        <v>17750</v>
      </c>
      <c r="D11" s="18">
        <v>13917</v>
      </c>
    </row>
    <row r="12" spans="1:4" s="2" customFormat="1" ht="30.75" customHeight="1">
      <c r="A12" s="16" t="s">
        <v>12</v>
      </c>
      <c r="B12" s="17">
        <f t="shared" si="0"/>
        <v>31966</v>
      </c>
      <c r="C12" s="18">
        <v>18132</v>
      </c>
      <c r="D12" s="18">
        <v>13834</v>
      </c>
    </row>
    <row r="13" spans="1:4" s="2" customFormat="1" ht="30.75" customHeight="1">
      <c r="A13" s="16" t="s">
        <v>13</v>
      </c>
      <c r="B13" s="17">
        <f t="shared" si="0"/>
        <v>27539</v>
      </c>
      <c r="C13" s="18">
        <v>14147</v>
      </c>
      <c r="D13" s="18">
        <v>13392</v>
      </c>
    </row>
    <row r="14" spans="1:4" s="2" customFormat="1" ht="30.75" customHeight="1">
      <c r="A14" s="16" t="s">
        <v>14</v>
      </c>
      <c r="B14" s="17">
        <f t="shared" si="0"/>
        <v>126832</v>
      </c>
      <c r="C14" s="18">
        <v>69118</v>
      </c>
      <c r="D14" s="18">
        <v>57714</v>
      </c>
    </row>
    <row r="15" spans="1:4" s="2" customFormat="1" ht="30.75" customHeight="1">
      <c r="A15" s="21" t="s">
        <v>15</v>
      </c>
      <c r="B15" s="17">
        <f t="shared" si="0"/>
        <v>95151</v>
      </c>
      <c r="C15" s="18">
        <v>54108</v>
      </c>
      <c r="D15" s="18">
        <v>41043</v>
      </c>
    </row>
    <row r="16" spans="1:4" s="2" customFormat="1" ht="30" customHeight="1">
      <c r="B16" s="33" t="s">
        <v>16</v>
      </c>
      <c r="C16" s="33"/>
      <c r="D16" s="33"/>
    </row>
    <row r="17" spans="1:8" s="13" customFormat="1" ht="26.25" customHeight="1">
      <c r="A17" s="9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3" customFormat="1" ht="6" customHeight="1">
      <c r="A18" s="9"/>
      <c r="B18" s="22"/>
      <c r="C18" s="24"/>
      <c r="D18" s="22"/>
      <c r="G18" s="25"/>
    </row>
    <row r="19" spans="1:8" s="19" customFormat="1" ht="27.75" customHeight="1">
      <c r="A19" s="16" t="s">
        <v>8</v>
      </c>
      <c r="B19" s="24">
        <f>(+B8/$B$6*100)</f>
        <v>7.9959926698215056E-2</v>
      </c>
      <c r="C19" s="24">
        <f>+C8/$C$6*100</f>
        <v>6.8890746052899063E-2</v>
      </c>
      <c r="D19" s="24">
        <f>+D8/$D$6*100</f>
        <v>9.3542776765360075E-2</v>
      </c>
      <c r="F19" s="26"/>
      <c r="G19" s="26"/>
      <c r="H19" s="26"/>
    </row>
    <row r="20" spans="1:8" s="19" customFormat="1" ht="30.75" customHeight="1">
      <c r="A20" s="20" t="s">
        <v>9</v>
      </c>
      <c r="B20" s="24">
        <f t="shared" ref="B20:B24" si="1">+B9/$B$6*100</f>
        <v>6.409239260635137E-2</v>
      </c>
      <c r="C20" s="24">
        <f t="shared" ref="C20:C26" si="2">+C9/$C$6*100</f>
        <v>0</v>
      </c>
      <c r="D20" s="24">
        <f>+D9/$D$6*100+0.02</f>
        <v>0.16273934824936426</v>
      </c>
      <c r="F20" s="26"/>
      <c r="G20" s="26"/>
      <c r="H20" s="26"/>
    </row>
    <row r="21" spans="1:8" s="19" customFormat="1" ht="30.75" customHeight="1">
      <c r="A21" s="16" t="s">
        <v>10</v>
      </c>
      <c r="B21" s="24">
        <f>+B10/$B$6*100</f>
        <v>2.4246214348606614</v>
      </c>
      <c r="C21" s="24">
        <f t="shared" si="2"/>
        <v>2.0977796851354098</v>
      </c>
      <c r="D21" s="24">
        <f t="shared" ref="D21:D25" si="3">+D10/$D$6*100</f>
        <v>2.8256847677713952</v>
      </c>
      <c r="F21" s="26"/>
      <c r="G21" s="26"/>
      <c r="H21" s="26"/>
    </row>
    <row r="22" spans="1:8" s="19" customFormat="1" ht="30.75" customHeight="1">
      <c r="A22" s="16" t="s">
        <v>11</v>
      </c>
      <c r="B22" s="24">
        <f>+B11/$B$6*100-0.02</f>
        <v>9.832494158569558</v>
      </c>
      <c r="C22" s="24">
        <f t="shared" si="2"/>
        <v>10.023038872450478</v>
      </c>
      <c r="D22" s="24">
        <f t="shared" si="3"/>
        <v>9.6432209203223422</v>
      </c>
      <c r="F22" s="26"/>
      <c r="G22" s="26"/>
      <c r="H22" s="26"/>
    </row>
    <row r="23" spans="1:8" s="2" customFormat="1" ht="30.75" customHeight="1">
      <c r="A23" s="16" t="s">
        <v>12</v>
      </c>
      <c r="B23" s="24">
        <f>+B12/$B$6*100</f>
        <v>9.9455214662846014</v>
      </c>
      <c r="C23" s="24">
        <f>+C12/$C$6*100</f>
        <v>10.238745962550539</v>
      </c>
      <c r="D23" s="24">
        <f>+D12/$D$6*100</f>
        <v>9.5857094353480825</v>
      </c>
      <c r="F23" s="26"/>
      <c r="G23" s="26"/>
      <c r="H23" s="26"/>
    </row>
    <row r="24" spans="1:8" s="2" customFormat="1" ht="30.75" customHeight="1">
      <c r="A24" s="16" t="s">
        <v>13</v>
      </c>
      <c r="B24" s="24">
        <f t="shared" si="1"/>
        <v>8.5681572814869433</v>
      </c>
      <c r="C24" s="24">
        <f t="shared" si="2"/>
        <v>7.9885031509046147</v>
      </c>
      <c r="D24" s="24">
        <f>+D13/$D$6*100</f>
        <v>9.2794434551237188</v>
      </c>
      <c r="F24" s="26"/>
      <c r="G24" s="26"/>
      <c r="H24" s="26"/>
    </row>
    <row r="25" spans="1:8" s="2" customFormat="1" ht="30.75" customHeight="1">
      <c r="A25" s="16" t="s">
        <v>14</v>
      </c>
      <c r="B25" s="24">
        <f>+B14/$B$6*100</f>
        <v>39.461001645867746</v>
      </c>
      <c r="C25" s="24">
        <f t="shared" si="2"/>
        <v>39.029431030198992</v>
      </c>
      <c r="D25" s="24">
        <f t="shared" si="3"/>
        <v>39.990576431377711</v>
      </c>
      <c r="F25" s="26"/>
      <c r="G25" s="26"/>
      <c r="H25" s="26"/>
    </row>
    <row r="26" spans="1:8" s="2" customFormat="1" ht="30.75" customHeight="1">
      <c r="A26" s="27" t="s">
        <v>15</v>
      </c>
      <c r="B26" s="28">
        <f>+B15/$B$6*100</f>
        <v>29.604151693625919</v>
      </c>
      <c r="C26" s="28">
        <f t="shared" si="2"/>
        <v>30.553610552707067</v>
      </c>
      <c r="D26" s="28">
        <f>+D15/$D$6*100</f>
        <v>28.439082865042025</v>
      </c>
      <c r="F26" s="26"/>
      <c r="G26" s="26"/>
      <c r="H26" s="26"/>
    </row>
    <row r="27" spans="1:8" s="2" customFormat="1" ht="31.5">
      <c r="A27" s="2" t="s">
        <v>17</v>
      </c>
      <c r="C27" s="29"/>
    </row>
    <row r="28" spans="1:8" s="30" customFormat="1" ht="30.75" customHeight="1">
      <c r="A28" s="30" t="s">
        <v>18</v>
      </c>
    </row>
    <row r="29" spans="1:8" s="30" customFormat="1" ht="27" customHeight="1">
      <c r="A29" s="30" t="s">
        <v>19</v>
      </c>
    </row>
    <row r="65" spans="1:1" ht="30.75" customHeight="1">
      <c r="A65" s="31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2015-12-16T06:26:22Z</dcterms:created>
  <dcterms:modified xsi:type="dcterms:W3CDTF">2015-12-16T06:47:03Z</dcterms:modified>
</cp:coreProperties>
</file>