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60" windowWidth="19335" windowHeight="7590"/>
  </bookViews>
  <sheets>
    <sheet name="T6" sheetId="1" r:id="rId1"/>
  </sheets>
  <calcPr calcId="124519"/>
</workbook>
</file>

<file path=xl/calcChain.xml><?xml version="1.0" encoding="utf-8"?>
<calcChain xmlns="http://schemas.openxmlformats.org/spreadsheetml/2006/main">
  <c r="K34" i="1"/>
  <c r="I34"/>
  <c r="G34"/>
  <c r="E34"/>
  <c r="B34"/>
  <c r="K33"/>
  <c r="I33"/>
  <c r="G33"/>
  <c r="E33"/>
  <c r="B33"/>
  <c r="K32"/>
  <c r="I32"/>
  <c r="G32"/>
  <c r="E32"/>
  <c r="B32"/>
  <c r="K31"/>
  <c r="I31"/>
  <c r="G31"/>
  <c r="E31"/>
  <c r="B31"/>
  <c r="K30"/>
  <c r="I30"/>
  <c r="G30"/>
  <c r="E30"/>
  <c r="B30"/>
  <c r="K29"/>
  <c r="I29"/>
  <c r="G29"/>
  <c r="E29"/>
  <c r="B29"/>
  <c r="K28"/>
  <c r="G28"/>
  <c r="E28"/>
  <c r="B28"/>
  <c r="K27"/>
  <c r="K25" s="1"/>
  <c r="I27"/>
  <c r="G27"/>
  <c r="G25" s="1"/>
  <c r="E27"/>
  <c r="B27"/>
  <c r="B25"/>
  <c r="C27" s="1"/>
  <c r="K24"/>
  <c r="I24"/>
  <c r="G24"/>
  <c r="E24"/>
  <c r="B24"/>
  <c r="K23"/>
  <c r="I23"/>
  <c r="G23"/>
  <c r="E23"/>
  <c r="B23"/>
  <c r="K22"/>
  <c r="I22"/>
  <c r="G22"/>
  <c r="E22"/>
  <c r="B22"/>
  <c r="K21"/>
  <c r="I21"/>
  <c r="G21"/>
  <c r="E21"/>
  <c r="B21"/>
  <c r="K20"/>
  <c r="I20"/>
  <c r="G20"/>
  <c r="E20"/>
  <c r="B20"/>
  <c r="K19"/>
  <c r="I19"/>
  <c r="G19"/>
  <c r="E19"/>
  <c r="C19"/>
  <c r="B19"/>
  <c r="K18"/>
  <c r="G18"/>
  <c r="C18"/>
  <c r="B18"/>
  <c r="K17"/>
  <c r="K15" s="1"/>
  <c r="I17"/>
  <c r="G17"/>
  <c r="G15" s="1"/>
  <c r="E17"/>
  <c r="B17"/>
  <c r="I15"/>
  <c r="B15"/>
  <c r="C24" s="1"/>
  <c r="K14"/>
  <c r="I14"/>
  <c r="G14"/>
  <c r="E14"/>
  <c r="B14"/>
  <c r="K13"/>
  <c r="I13"/>
  <c r="G13"/>
  <c r="E13"/>
  <c r="B13"/>
  <c r="C13" s="1"/>
  <c r="K12"/>
  <c r="I12"/>
  <c r="G12"/>
  <c r="E12"/>
  <c r="B12"/>
  <c r="K11"/>
  <c r="I11"/>
  <c r="G11"/>
  <c r="E11"/>
  <c r="B11"/>
  <c r="K10"/>
  <c r="I10"/>
  <c r="G10"/>
  <c r="E10"/>
  <c r="B10"/>
  <c r="K9"/>
  <c r="I9"/>
  <c r="G9"/>
  <c r="E9"/>
  <c r="E5" s="1"/>
  <c r="C9"/>
  <c r="B9"/>
  <c r="K8"/>
  <c r="G8"/>
  <c r="E8"/>
  <c r="B8"/>
  <c r="K7"/>
  <c r="I7"/>
  <c r="G7"/>
  <c r="E7"/>
  <c r="B7"/>
  <c r="C7" s="1"/>
  <c r="B5"/>
  <c r="C14" s="1"/>
  <c r="C28" l="1"/>
  <c r="C29"/>
  <c r="C33"/>
  <c r="I5"/>
  <c r="K5"/>
  <c r="E15"/>
  <c r="C21"/>
  <c r="E25"/>
  <c r="I25"/>
  <c r="G5"/>
  <c r="C8"/>
  <c r="C11"/>
  <c r="C23"/>
  <c r="C31"/>
  <c r="C30"/>
  <c r="C32"/>
  <c r="C34"/>
  <c r="C10"/>
  <c r="C5" s="1"/>
  <c r="C12"/>
  <c r="C17"/>
  <c r="C15" s="1"/>
  <c r="C20"/>
  <c r="C22"/>
  <c r="C25" l="1"/>
</calcChain>
</file>

<file path=xl/sharedStrings.xml><?xml version="1.0" encoding="utf-8"?>
<sst xmlns="http://schemas.openxmlformats.org/spreadsheetml/2006/main" count="50" uniqueCount="23">
  <si>
    <t>ตารางที่ 6 จำนวนและร้อยละของประชากรอายุ 15 ปีขึ้นไป ที่มีงานทำ จำแนกตามชั่วโมงทำงานต่อสัปดาห์ และเพศ เป็นรายไตรมาส พ.ศ. 2557</t>
  </si>
  <si>
    <t>ชั่วโมงการทำงานต่อสัปดาห์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</si>
  <si>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</si>
  <si>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</si>
  <si>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</si>
  <si>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</si>
  <si>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</si>
  <si>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จำนวน</t>
  </si>
  <si>
    <t>ร้อยละ</t>
  </si>
  <si>
    <t>รวม</t>
  </si>
  <si>
    <t xml:space="preserve"> 1.      0   ชั่วโมง (ไม่ได้ทำงาน)</t>
  </si>
  <si>
    <t xml:space="preserve"> 2.   1-9   ชั่วโมง</t>
  </si>
  <si>
    <t>-</t>
  </si>
  <si>
    <t xml:space="preserve"> 3. 10-19 ชั่วโมง</t>
  </si>
  <si>
    <t xml:space="preserve"> 4. 20-29 ชั่วโมง</t>
  </si>
  <si>
    <t xml:space="preserve"> 5. 30-34 ชั่วโมง</t>
  </si>
  <si>
    <t xml:space="preserve"> 6. 35-39 ชั่วโมง</t>
  </si>
  <si>
    <t xml:space="preserve"> 7. 40-49 ชั่วโมง</t>
  </si>
  <si>
    <t xml:space="preserve"> 8. 50  ชั่วโมงขึ้นไป</t>
  </si>
  <si>
    <t>ชาย</t>
  </si>
  <si>
    <t>หญิง</t>
  </si>
  <si>
    <t>ที่มา: การสำรวจภาวะการทำงานของประชากร สำนักงานสถิติจังหวัดระยอง</t>
  </si>
  <si>
    <t xml:space="preserve">         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</si>
</sst>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_(* #,##0_);_(* \(#,##0\);_(* &quot;-&quot;_);_(@_)"/>
    <numFmt numFmtId="190" formatCode="#,##0\ \ \ \ "/>
  </numFmts>
  <fonts count="6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4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3" fontId="2" fillId="0" borderId="2" xfId="0" applyNumberFormat="1" applyFont="1" applyBorder="1"/>
    <xf numFmtId="187" fontId="2" fillId="0" borderId="4" xfId="0" applyNumberFormat="1" applyFont="1" applyBorder="1"/>
    <xf numFmtId="188" fontId="2" fillId="0" borderId="0" xfId="1" applyNumberFormat="1" applyFont="1" applyAlignment="1">
      <alignment vertical="center"/>
    </xf>
    <xf numFmtId="187" fontId="2" fillId="0" borderId="3" xfId="0" applyNumberFormat="1" applyFont="1" applyBorder="1"/>
    <xf numFmtId="188" fontId="2" fillId="0" borderId="2" xfId="1" applyNumberFormat="1" applyFont="1" applyBorder="1" applyAlignment="1">
      <alignment horizontal="right" vertical="center"/>
    </xf>
    <xf numFmtId="188" fontId="2" fillId="0" borderId="0" xfId="1" applyNumberFormat="1" applyFont="1" applyAlignment="1">
      <alignment horizontal="right" vertical="center"/>
    </xf>
    <xf numFmtId="187" fontId="2" fillId="0" borderId="4" xfId="0" applyNumberFormat="1" applyFont="1" applyBorder="1" applyAlignment="1">
      <alignment horizontal="right" vertical="center"/>
    </xf>
    <xf numFmtId="0" fontId="5" fillId="0" borderId="0" xfId="0" applyFont="1" applyAlignment="1"/>
    <xf numFmtId="3" fontId="2" fillId="0" borderId="10" xfId="0" applyNumberFormat="1" applyFont="1" applyBorder="1"/>
    <xf numFmtId="187" fontId="2" fillId="0" borderId="11" xfId="0" applyNumberFormat="1" applyFont="1" applyBorder="1"/>
    <xf numFmtId="187" fontId="2" fillId="0" borderId="0" xfId="0" applyNumberFormat="1" applyFont="1" applyBorder="1"/>
    <xf numFmtId="188" fontId="2" fillId="0" borderId="10" xfId="1" applyNumberFormat="1" applyFont="1" applyBorder="1" applyAlignment="1">
      <alignment horizontal="right" vertical="center"/>
    </xf>
    <xf numFmtId="187" fontId="2" fillId="0" borderId="11" xfId="0" applyNumberFormat="1" applyFont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/>
    </xf>
    <xf numFmtId="3" fontId="3" fillId="0" borderId="10" xfId="0" applyNumberFormat="1" applyFont="1" applyBorder="1"/>
    <xf numFmtId="187" fontId="3" fillId="0" borderId="11" xfId="0" applyNumberFormat="1" applyFont="1" applyBorder="1"/>
    <xf numFmtId="188" fontId="3" fillId="0" borderId="0" xfId="1" applyNumberFormat="1" applyFont="1" applyAlignment="1">
      <alignment vertical="center"/>
    </xf>
    <xf numFmtId="187" fontId="3" fillId="0" borderId="0" xfId="0" applyNumberFormat="1" applyFont="1" applyBorder="1"/>
    <xf numFmtId="188" fontId="3" fillId="0" borderId="10" xfId="1" applyNumberFormat="1" applyFont="1" applyBorder="1" applyAlignment="1">
      <alignment horizontal="right" vertical="center"/>
    </xf>
    <xf numFmtId="188" fontId="3" fillId="0" borderId="0" xfId="1" applyNumberFormat="1" applyFont="1" applyAlignment="1">
      <alignment horizontal="right" vertical="center"/>
    </xf>
    <xf numFmtId="187" fontId="3" fillId="0" borderId="11" xfId="0" applyNumberFormat="1" applyFont="1" applyBorder="1" applyAlignment="1">
      <alignment horizontal="right" vertical="center"/>
    </xf>
    <xf numFmtId="41" fontId="3" fillId="0" borderId="0" xfId="1" applyNumberFormat="1" applyFont="1" applyAlignment="1">
      <alignment vertical="center"/>
    </xf>
    <xf numFmtId="41" fontId="3" fillId="0" borderId="10" xfId="1" applyNumberFormat="1" applyFont="1" applyBorder="1"/>
    <xf numFmtId="189" fontId="3" fillId="0" borderId="10" xfId="0" applyNumberFormat="1" applyFont="1" applyBorder="1" applyAlignment="1">
      <alignment horizontal="right" vertical="center"/>
    </xf>
    <xf numFmtId="41" fontId="3" fillId="0" borderId="0" xfId="1" applyNumberFormat="1" applyFont="1" applyAlignment="1">
      <alignment horizontal="right" vertical="center"/>
    </xf>
    <xf numFmtId="188" fontId="2" fillId="0" borderId="10" xfId="0" applyNumberFormat="1" applyFont="1" applyBorder="1" applyAlignment="1">
      <alignment horizontal="right"/>
    </xf>
    <xf numFmtId="188" fontId="3" fillId="0" borderId="10" xfId="1" applyNumberFormat="1" applyFont="1" applyBorder="1" applyAlignment="1">
      <alignment vertical="center"/>
    </xf>
    <xf numFmtId="188" fontId="3" fillId="0" borderId="10" xfId="0" applyNumberFormat="1" applyFont="1" applyBorder="1" applyAlignment="1">
      <alignment horizontal="right"/>
    </xf>
    <xf numFmtId="41" fontId="3" fillId="0" borderId="10" xfId="1" applyNumberFormat="1" applyFont="1" applyBorder="1" applyAlignment="1">
      <alignment vertical="center"/>
    </xf>
    <xf numFmtId="188" fontId="3" fillId="0" borderId="0" xfId="0" applyNumberFormat="1" applyFont="1" applyBorder="1" applyAlignment="1">
      <alignment horizontal="right"/>
    </xf>
    <xf numFmtId="0" fontId="5" fillId="0" borderId="0" xfId="0" applyFont="1"/>
    <xf numFmtId="188" fontId="3" fillId="0" borderId="10" xfId="1" applyNumberFormat="1" applyFont="1" applyBorder="1" applyAlignment="1">
      <alignment horizontal="right"/>
    </xf>
    <xf numFmtId="0" fontId="2" fillId="0" borderId="5" xfId="0" applyFont="1" applyFill="1" applyBorder="1" applyAlignment="1">
      <alignment horizontal="left" vertical="center"/>
    </xf>
    <xf numFmtId="3" fontId="3" fillId="0" borderId="6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Border="1"/>
    <xf numFmtId="190" fontId="4" fillId="0" borderId="0" xfId="0" applyNumberFormat="1" applyFont="1" applyBorder="1"/>
    <xf numFmtId="190" fontId="4" fillId="0" borderId="0" xfId="0" applyNumberFormat="1" applyFont="1"/>
    <xf numFmtId="187" fontId="2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9"/>
  <sheetViews>
    <sheetView tabSelected="1" zoomScale="90" zoomScaleNormal="90" workbookViewId="0">
      <selection activeCell="G46" sqref="G46"/>
    </sheetView>
  </sheetViews>
  <sheetFormatPr defaultRowHeight="13.5"/>
  <cols>
    <col min="1" max="1" width="26.85546875" style="3" customWidth="1"/>
    <col min="2" max="10" width="8.7109375" style="52" customWidth="1"/>
    <col min="11" max="11" width="8.7109375" style="3" customWidth="1"/>
    <col min="12" max="16384" width="9.140625" style="3"/>
  </cols>
  <sheetData>
    <row r="1" spans="1:12" s="2" customFormat="1" ht="27" customHeight="1">
      <c r="A1" s="1" t="s">
        <v>0</v>
      </c>
      <c r="F1" s="1"/>
      <c r="G1" s="1"/>
      <c r="H1" s="1"/>
      <c r="I1" s="1"/>
      <c r="J1" s="1"/>
      <c r="K1" s="1"/>
      <c r="L1" s="1"/>
    </row>
    <row r="2" spans="1:12" ht="18.75">
      <c r="A2" s="1"/>
      <c r="B2" s="2"/>
      <c r="C2" s="2"/>
      <c r="D2" s="2"/>
      <c r="E2" s="2"/>
      <c r="F2" s="1"/>
      <c r="G2" s="1"/>
      <c r="H2" s="1"/>
      <c r="I2" s="1"/>
      <c r="J2" s="1"/>
    </row>
    <row r="3" spans="1:12" ht="22.5" customHeight="1">
      <c r="A3" s="4" t="s">
        <v>1</v>
      </c>
      <c r="B3" s="5" t="s">
        <v>2</v>
      </c>
      <c r="C3" s="6"/>
      <c r="D3" s="5" t="s">
        <v>3</v>
      </c>
      <c r="E3" s="7"/>
      <c r="F3" s="6" t="s">
        <v>4</v>
      </c>
      <c r="G3" s="6"/>
      <c r="H3" s="5" t="s">
        <v>5</v>
      </c>
      <c r="I3" s="7"/>
      <c r="J3" s="6" t="s">
        <v>6</v>
      </c>
      <c r="K3" s="7"/>
    </row>
    <row r="4" spans="1:12" ht="22.5" customHeight="1">
      <c r="A4" s="8"/>
      <c r="B4" s="9" t="s">
        <v>7</v>
      </c>
      <c r="C4" s="10" t="s">
        <v>8</v>
      </c>
      <c r="D4" s="9" t="s">
        <v>7</v>
      </c>
      <c r="E4" s="11" t="s">
        <v>8</v>
      </c>
      <c r="F4" s="10" t="s">
        <v>7</v>
      </c>
      <c r="G4" s="10" t="s">
        <v>8</v>
      </c>
      <c r="H4" s="9" t="s">
        <v>7</v>
      </c>
      <c r="I4" s="11" t="s">
        <v>8</v>
      </c>
      <c r="J4" s="10" t="s">
        <v>7</v>
      </c>
      <c r="K4" s="11" t="s">
        <v>8</v>
      </c>
    </row>
    <row r="5" spans="1:12" s="20" customFormat="1" ht="22.5" customHeight="1">
      <c r="A5" s="12" t="s">
        <v>9</v>
      </c>
      <c r="B5" s="13">
        <f t="shared" ref="B5:B34" si="0">AVERAGE(D5,F5,H5,J5)</f>
        <v>538422.83750000002</v>
      </c>
      <c r="C5" s="14">
        <f>SUM(C7:C14)</f>
        <v>100.00000046431907</v>
      </c>
      <c r="D5" s="15">
        <v>538925.47</v>
      </c>
      <c r="E5" s="14">
        <f>SUM(E7:E14)</f>
        <v>100.00000185554416</v>
      </c>
      <c r="F5" s="15">
        <v>537400.24</v>
      </c>
      <c r="G5" s="16">
        <f>SUM(G7:G14)</f>
        <v>99.999998139189529</v>
      </c>
      <c r="H5" s="17">
        <v>537085.75</v>
      </c>
      <c r="I5" s="14">
        <f>SUM(I7:I14)</f>
        <v>100.00000186190009</v>
      </c>
      <c r="J5" s="18">
        <v>540279.89</v>
      </c>
      <c r="K5" s="19">
        <f>SUM(K7:K14)</f>
        <v>100</v>
      </c>
    </row>
    <row r="6" spans="1:12" s="20" customFormat="1" ht="7.5" customHeight="1">
      <c r="A6" s="12"/>
      <c r="B6" s="21"/>
      <c r="C6" s="22"/>
      <c r="D6" s="15"/>
      <c r="E6" s="22"/>
      <c r="F6" s="15"/>
      <c r="G6" s="23"/>
      <c r="H6" s="24"/>
      <c r="I6" s="22"/>
      <c r="J6" s="18"/>
      <c r="K6" s="25"/>
    </row>
    <row r="7" spans="1:12" ht="18.75">
      <c r="A7" s="26" t="s">
        <v>10</v>
      </c>
      <c r="B7" s="27">
        <f t="shared" si="0"/>
        <v>2024.2525000000001</v>
      </c>
      <c r="C7" s="28">
        <f>B7/B$5*100</f>
        <v>0.37595962856980414</v>
      </c>
      <c r="D7" s="29">
        <v>2271.5500000000002</v>
      </c>
      <c r="E7" s="28">
        <f t="shared" ref="E7:E14" si="1">D7/D$5*100</f>
        <v>0.4214961300678553</v>
      </c>
      <c r="F7" s="29">
        <v>1748.65</v>
      </c>
      <c r="G7" s="30">
        <f t="shared" ref="G7:G14" si="2">F7/F$5*100</f>
        <v>0.32539062505815036</v>
      </c>
      <c r="H7" s="31">
        <v>2313.6799999999998</v>
      </c>
      <c r="I7" s="28">
        <f>H7/H$5*100</f>
        <v>0.43078409732524087</v>
      </c>
      <c r="J7" s="32">
        <v>1763.13</v>
      </c>
      <c r="K7" s="33">
        <f>(J7/J$5)*100</f>
        <v>0.3263364105593492</v>
      </c>
    </row>
    <row r="8" spans="1:12" ht="18.75">
      <c r="A8" s="26" t="s">
        <v>11</v>
      </c>
      <c r="B8" s="27">
        <f>AVERAGE(D8,F8,H8,J8)</f>
        <v>434.84750000000003</v>
      </c>
      <c r="C8" s="28">
        <f t="shared" ref="C8:C14" si="3">B8/B$5*100</f>
        <v>8.0763197567748052E-2</v>
      </c>
      <c r="D8" s="34">
        <v>445.3</v>
      </c>
      <c r="E8" s="28">
        <f t="shared" si="1"/>
        <v>8.2627380739678166E-2</v>
      </c>
      <c r="F8" s="35">
        <v>537.4</v>
      </c>
      <c r="G8" s="28">
        <f t="shared" si="2"/>
        <v>9.999995534054841E-2</v>
      </c>
      <c r="H8" s="36">
        <v>0</v>
      </c>
      <c r="I8" s="33" t="s">
        <v>12</v>
      </c>
      <c r="J8" s="37">
        <v>756.69</v>
      </c>
      <c r="K8" s="33">
        <f t="shared" ref="K8:K14" si="4">(J8/J$5)*100</f>
        <v>0.14005518510044859</v>
      </c>
    </row>
    <row r="9" spans="1:12" ht="18.75">
      <c r="A9" s="26" t="s">
        <v>13</v>
      </c>
      <c r="B9" s="27">
        <f t="shared" si="0"/>
        <v>2473.59</v>
      </c>
      <c r="C9" s="28">
        <f t="shared" si="3"/>
        <v>0.45941401956227385</v>
      </c>
      <c r="D9" s="29">
        <v>5318.81</v>
      </c>
      <c r="E9" s="28">
        <f t="shared" si="1"/>
        <v>0.98692867494275249</v>
      </c>
      <c r="F9" s="29">
        <v>2152.1999999999998</v>
      </c>
      <c r="G9" s="30">
        <f t="shared" si="2"/>
        <v>0.40048363208769688</v>
      </c>
      <c r="H9" s="31">
        <v>1031.07</v>
      </c>
      <c r="I9" s="28">
        <f t="shared" ref="I9:I14" si="5">H9/H$5*100</f>
        <v>0.19197493137734523</v>
      </c>
      <c r="J9" s="32">
        <v>1392.28</v>
      </c>
      <c r="K9" s="33">
        <f t="shared" si="4"/>
        <v>0.25769606194300509</v>
      </c>
    </row>
    <row r="10" spans="1:12" ht="18.75">
      <c r="A10" s="26" t="s">
        <v>14</v>
      </c>
      <c r="B10" s="27">
        <f t="shared" si="0"/>
        <v>12854.380000000001</v>
      </c>
      <c r="C10" s="28">
        <f t="shared" si="3"/>
        <v>2.3874135910886212</v>
      </c>
      <c r="D10" s="29">
        <v>21115.47</v>
      </c>
      <c r="E10" s="28">
        <f t="shared" si="1"/>
        <v>3.9180686709796819</v>
      </c>
      <c r="F10" s="29">
        <v>10976.61</v>
      </c>
      <c r="G10" s="30">
        <f t="shared" si="2"/>
        <v>2.0425390952560796</v>
      </c>
      <c r="H10" s="31">
        <v>8340.6200000000008</v>
      </c>
      <c r="I10" s="28">
        <f t="shared" si="5"/>
        <v>1.552940103139955</v>
      </c>
      <c r="J10" s="32">
        <v>10984.82</v>
      </c>
      <c r="K10" s="33">
        <f t="shared" si="4"/>
        <v>2.0331721027040262</v>
      </c>
    </row>
    <row r="11" spans="1:12" ht="18.75">
      <c r="A11" s="26" t="s">
        <v>15</v>
      </c>
      <c r="B11" s="27">
        <f t="shared" si="0"/>
        <v>26226.260000000002</v>
      </c>
      <c r="C11" s="28">
        <f t="shared" si="3"/>
        <v>4.8709412330601598</v>
      </c>
      <c r="D11" s="29">
        <v>49604.41</v>
      </c>
      <c r="E11" s="28">
        <f t="shared" si="1"/>
        <v>9.2043172500271702</v>
      </c>
      <c r="F11" s="29">
        <v>15538.63</v>
      </c>
      <c r="G11" s="30">
        <f t="shared" si="2"/>
        <v>2.8914445590869109</v>
      </c>
      <c r="H11" s="31">
        <v>20667.5</v>
      </c>
      <c r="I11" s="28">
        <f t="shared" si="5"/>
        <v>3.8480819869080496</v>
      </c>
      <c r="J11" s="32">
        <v>19094.5</v>
      </c>
      <c r="K11" s="33">
        <f t="shared" si="4"/>
        <v>3.5341866971950409</v>
      </c>
    </row>
    <row r="12" spans="1:12" ht="18.75">
      <c r="A12" s="26" t="s">
        <v>16</v>
      </c>
      <c r="B12" s="27">
        <f t="shared" si="0"/>
        <v>45372.872499999998</v>
      </c>
      <c r="C12" s="28">
        <f t="shared" si="3"/>
        <v>8.4269962824524498</v>
      </c>
      <c r="D12" s="29">
        <v>46301.69</v>
      </c>
      <c r="E12" s="28">
        <f t="shared" si="1"/>
        <v>8.5914829744454284</v>
      </c>
      <c r="F12" s="29">
        <v>42314.31</v>
      </c>
      <c r="G12" s="30">
        <f t="shared" si="2"/>
        <v>7.8738911616414606</v>
      </c>
      <c r="H12" s="31">
        <v>43494.85</v>
      </c>
      <c r="I12" s="28">
        <f t="shared" si="5"/>
        <v>8.0983064622362448</v>
      </c>
      <c r="J12" s="32">
        <v>49380.639999999999</v>
      </c>
      <c r="K12" s="33">
        <f t="shared" si="4"/>
        <v>9.1398256559206743</v>
      </c>
    </row>
    <row r="13" spans="1:12" ht="18.75">
      <c r="A13" s="26" t="s">
        <v>17</v>
      </c>
      <c r="B13" s="27">
        <f t="shared" si="0"/>
        <v>292980.13</v>
      </c>
      <c r="C13" s="28">
        <f t="shared" si="3"/>
        <v>54.414506516915715</v>
      </c>
      <c r="D13" s="29">
        <v>289233.98</v>
      </c>
      <c r="E13" s="28">
        <f t="shared" si="1"/>
        <v>53.668641788260629</v>
      </c>
      <c r="F13" s="29">
        <v>300673.03000000003</v>
      </c>
      <c r="G13" s="30">
        <f t="shared" si="2"/>
        <v>55.949552609057271</v>
      </c>
      <c r="H13" s="31">
        <v>295123.64</v>
      </c>
      <c r="I13" s="28">
        <f t="shared" si="5"/>
        <v>54.94907284358225</v>
      </c>
      <c r="J13" s="32">
        <v>286889.87</v>
      </c>
      <c r="K13" s="33">
        <f t="shared" si="4"/>
        <v>53.100231067271444</v>
      </c>
    </row>
    <row r="14" spans="1:12" ht="18.75">
      <c r="A14" s="26" t="s">
        <v>18</v>
      </c>
      <c r="B14" s="27">
        <f t="shared" si="0"/>
        <v>156056.50749999998</v>
      </c>
      <c r="C14" s="28">
        <f t="shared" si="3"/>
        <v>28.984005995102315</v>
      </c>
      <c r="D14" s="29">
        <v>124634.27</v>
      </c>
      <c r="E14" s="28">
        <f t="shared" si="1"/>
        <v>23.126438986080952</v>
      </c>
      <c r="F14" s="29">
        <v>163459.4</v>
      </c>
      <c r="G14" s="30">
        <f t="shared" si="2"/>
        <v>30.416696501661406</v>
      </c>
      <c r="H14" s="31">
        <v>166114.4</v>
      </c>
      <c r="I14" s="28">
        <f t="shared" si="5"/>
        <v>30.928841437331002</v>
      </c>
      <c r="J14" s="32">
        <v>170017.96</v>
      </c>
      <c r="K14" s="33">
        <f t="shared" si="4"/>
        <v>31.468496819306008</v>
      </c>
    </row>
    <row r="15" spans="1:12" s="20" customFormat="1" ht="22.5" customHeight="1">
      <c r="A15" s="12" t="s">
        <v>19</v>
      </c>
      <c r="B15" s="21">
        <f t="shared" si="0"/>
        <v>306941.25</v>
      </c>
      <c r="C15" s="22">
        <f>SUM(C17:C24)</f>
        <v>100.00000081448812</v>
      </c>
      <c r="D15" s="15">
        <v>302890.2</v>
      </c>
      <c r="E15" s="22">
        <f>SUM(E17:E24)</f>
        <v>100.00000330152645</v>
      </c>
      <c r="F15" s="15">
        <v>305756.37</v>
      </c>
      <c r="G15" s="23">
        <f>SUM(G17:G24)</f>
        <v>100</v>
      </c>
      <c r="H15" s="38">
        <v>306132.09999999998</v>
      </c>
      <c r="I15" s="22">
        <f>SUM(I17:I24)</f>
        <v>99.999996733436319</v>
      </c>
      <c r="J15" s="18">
        <v>312986.33</v>
      </c>
      <c r="K15" s="25">
        <f>SUM(K17:K24)</f>
        <v>100.00000319502772</v>
      </c>
    </row>
    <row r="16" spans="1:12" s="20" customFormat="1" ht="7.5" customHeight="1">
      <c r="A16" s="12"/>
      <c r="B16" s="21"/>
      <c r="C16" s="22"/>
      <c r="D16" s="15"/>
      <c r="E16" s="22"/>
      <c r="F16" s="15"/>
      <c r="G16" s="23"/>
      <c r="H16" s="24"/>
      <c r="I16" s="22"/>
      <c r="J16" s="18"/>
      <c r="K16" s="25"/>
    </row>
    <row r="17" spans="1:11" ht="18.75">
      <c r="A17" s="26" t="s">
        <v>10</v>
      </c>
      <c r="B17" s="27">
        <f t="shared" si="0"/>
        <v>998.06750000000011</v>
      </c>
      <c r="C17" s="28">
        <f>B17/B$15*100</f>
        <v>0.32516564652030316</v>
      </c>
      <c r="D17" s="39">
        <v>1284.67</v>
      </c>
      <c r="E17" s="28">
        <f>D17/D$15*100</f>
        <v>0.4241371955910096</v>
      </c>
      <c r="F17" s="39">
        <v>1192.17</v>
      </c>
      <c r="G17" s="28">
        <f t="shared" ref="G17:G24" si="6">F17/F$15*100</f>
        <v>0.38990847516929905</v>
      </c>
      <c r="H17" s="40">
        <v>680.38</v>
      </c>
      <c r="I17" s="28">
        <f t="shared" ref="I17:I24" si="7">H17/H$15*100</f>
        <v>0.22225045985050249</v>
      </c>
      <c r="J17" s="32">
        <v>835.05</v>
      </c>
      <c r="K17" s="33">
        <f>(J17/J$15)*100</f>
        <v>0.26680078967027088</v>
      </c>
    </row>
    <row r="18" spans="1:11" ht="18.75">
      <c r="A18" s="26" t="s">
        <v>11</v>
      </c>
      <c r="B18" s="27">
        <f>AVERAGE(D18,F18,H18,J18)</f>
        <v>166.21249999999998</v>
      </c>
      <c r="C18" s="28">
        <f>B18/B$15*100</f>
        <v>5.4151242297996761E-2</v>
      </c>
      <c r="D18" s="36">
        <v>0</v>
      </c>
      <c r="E18" s="33" t="s">
        <v>12</v>
      </c>
      <c r="F18" s="35">
        <v>337.64</v>
      </c>
      <c r="G18" s="28">
        <f t="shared" si="6"/>
        <v>0.11042778928857638</v>
      </c>
      <c r="H18" s="36">
        <v>0</v>
      </c>
      <c r="I18" s="33" t="s">
        <v>12</v>
      </c>
      <c r="J18" s="37">
        <v>327.20999999999998</v>
      </c>
      <c r="K18" s="33">
        <f>(J18/J$15)*100</f>
        <v>0.10454450199150868</v>
      </c>
    </row>
    <row r="19" spans="1:11" ht="18.75">
      <c r="A19" s="26" t="s">
        <v>13</v>
      </c>
      <c r="B19" s="27">
        <f t="shared" si="0"/>
        <v>867.3075</v>
      </c>
      <c r="C19" s="28">
        <f t="shared" ref="C19:C24" si="8">B19/B$15*100</f>
        <v>0.28256466017519638</v>
      </c>
      <c r="D19" s="41">
        <v>1604.45</v>
      </c>
      <c r="E19" s="28">
        <f t="shared" ref="E19:E24" si="9">D19/D$15*100</f>
        <v>0.52971340769691455</v>
      </c>
      <c r="F19" s="41">
        <v>674.88</v>
      </c>
      <c r="G19" s="28">
        <f t="shared" si="6"/>
        <v>0.22072475546462042</v>
      </c>
      <c r="H19" s="40">
        <v>535.32000000000005</v>
      </c>
      <c r="I19" s="28">
        <f t="shared" si="7"/>
        <v>0.17486568706777242</v>
      </c>
      <c r="J19" s="37">
        <v>654.58000000000004</v>
      </c>
      <c r="K19" s="33">
        <f t="shared" ref="K19:K24" si="10">(J19/J$15)*100</f>
        <v>0.2091401244265205</v>
      </c>
    </row>
    <row r="20" spans="1:11" ht="18.75">
      <c r="A20" s="26" t="s">
        <v>14</v>
      </c>
      <c r="B20" s="27">
        <f t="shared" si="0"/>
        <v>6494.23</v>
      </c>
      <c r="C20" s="28">
        <f t="shared" si="8"/>
        <v>2.1157892593452332</v>
      </c>
      <c r="D20" s="39">
        <v>10840.37</v>
      </c>
      <c r="E20" s="28">
        <f t="shared" si="9"/>
        <v>3.5789768041356242</v>
      </c>
      <c r="F20" s="39">
        <v>4897.91</v>
      </c>
      <c r="G20" s="28">
        <f t="shared" si="6"/>
        <v>1.6018995777585925</v>
      </c>
      <c r="H20" s="42">
        <v>4281.3599999999997</v>
      </c>
      <c r="I20" s="28">
        <f t="shared" si="7"/>
        <v>1.3985335089002426</v>
      </c>
      <c r="J20" s="32">
        <v>5957.28</v>
      </c>
      <c r="K20" s="33">
        <f t="shared" si="10"/>
        <v>1.9033674729500165</v>
      </c>
    </row>
    <row r="21" spans="1:11" ht="18.75">
      <c r="A21" s="26" t="s">
        <v>15</v>
      </c>
      <c r="B21" s="27">
        <f t="shared" si="0"/>
        <v>15226.635</v>
      </c>
      <c r="C21" s="28">
        <f t="shared" si="8"/>
        <v>4.9607652930324617</v>
      </c>
      <c r="D21" s="39">
        <v>30509.13</v>
      </c>
      <c r="E21" s="28">
        <f t="shared" si="9"/>
        <v>10.072669898200735</v>
      </c>
      <c r="F21" s="29">
        <v>9436.52</v>
      </c>
      <c r="G21" s="30">
        <f t="shared" si="6"/>
        <v>3.0862872946849809</v>
      </c>
      <c r="H21" s="40">
        <v>12439.49</v>
      </c>
      <c r="I21" s="28">
        <f t="shared" si="7"/>
        <v>4.0634386266582307</v>
      </c>
      <c r="J21" s="32">
        <v>8521.4</v>
      </c>
      <c r="K21" s="33">
        <f t="shared" si="10"/>
        <v>2.7226109204194318</v>
      </c>
    </row>
    <row r="22" spans="1:11" ht="18.75">
      <c r="A22" s="26" t="s">
        <v>16</v>
      </c>
      <c r="B22" s="27">
        <f t="shared" si="0"/>
        <v>21125.469999999998</v>
      </c>
      <c r="C22" s="28">
        <f t="shared" si="8"/>
        <v>6.8825776919850288</v>
      </c>
      <c r="D22" s="29">
        <v>21949.05</v>
      </c>
      <c r="E22" s="28">
        <f t="shared" si="9"/>
        <v>7.2465368638536338</v>
      </c>
      <c r="F22" s="29">
        <v>18686.95</v>
      </c>
      <c r="G22" s="30">
        <f t="shared" si="6"/>
        <v>6.1117124068420878</v>
      </c>
      <c r="H22" s="40">
        <v>19682.37</v>
      </c>
      <c r="I22" s="28">
        <f t="shared" si="7"/>
        <v>6.4293715033477374</v>
      </c>
      <c r="J22" s="32">
        <v>24183.51</v>
      </c>
      <c r="K22" s="33">
        <f t="shared" si="10"/>
        <v>7.7266984791316595</v>
      </c>
    </row>
    <row r="23" spans="1:11" ht="18.75">
      <c r="A23" s="26" t="s">
        <v>17</v>
      </c>
      <c r="B23" s="27">
        <f t="shared" si="0"/>
        <v>161514.26</v>
      </c>
      <c r="C23" s="28">
        <f t="shared" si="8"/>
        <v>52.62057804221493</v>
      </c>
      <c r="D23" s="29">
        <v>156164.04</v>
      </c>
      <c r="E23" s="28">
        <f t="shared" si="9"/>
        <v>51.557970512086563</v>
      </c>
      <c r="F23" s="29">
        <v>164385.29999999999</v>
      </c>
      <c r="G23" s="30">
        <f t="shared" si="6"/>
        <v>53.7634915014199</v>
      </c>
      <c r="H23" s="40">
        <v>164330.29</v>
      </c>
      <c r="I23" s="28">
        <f t="shared" si="7"/>
        <v>53.6795357298369</v>
      </c>
      <c r="J23" s="32">
        <v>161177.41</v>
      </c>
      <c r="K23" s="33">
        <f t="shared" si="10"/>
        <v>51.496629261731655</v>
      </c>
    </row>
    <row r="24" spans="1:11" ht="18.75">
      <c r="A24" s="26" t="s">
        <v>18</v>
      </c>
      <c r="B24" s="27">
        <f t="shared" si="0"/>
        <v>100549.07</v>
      </c>
      <c r="C24" s="28">
        <f t="shared" si="8"/>
        <v>32.758408978916975</v>
      </c>
      <c r="D24" s="29">
        <v>80538.5</v>
      </c>
      <c r="E24" s="28">
        <f t="shared" si="9"/>
        <v>26.589998619961953</v>
      </c>
      <c r="F24" s="29">
        <v>106145</v>
      </c>
      <c r="G24" s="30">
        <f t="shared" si="6"/>
        <v>34.715548199371938</v>
      </c>
      <c r="H24" s="40">
        <v>104182.88</v>
      </c>
      <c r="I24" s="28">
        <f t="shared" si="7"/>
        <v>34.03200121777494</v>
      </c>
      <c r="J24" s="32">
        <v>111329.9</v>
      </c>
      <c r="K24" s="33">
        <f t="shared" si="10"/>
        <v>35.570211644706653</v>
      </c>
    </row>
    <row r="25" spans="1:11" s="43" customFormat="1" ht="22.5" customHeight="1">
      <c r="A25" s="12" t="s">
        <v>20</v>
      </c>
      <c r="B25" s="21">
        <f t="shared" si="0"/>
        <v>231481.58250000002</v>
      </c>
      <c r="C25" s="22">
        <f>SUM(C27:C34)</f>
        <v>100.00000323999858</v>
      </c>
      <c r="D25" s="15">
        <v>236035.27</v>
      </c>
      <c r="E25" s="22">
        <f>SUM(E27:E34)</f>
        <v>100.00000423665497</v>
      </c>
      <c r="F25" s="15">
        <v>231643.86</v>
      </c>
      <c r="G25" s="23">
        <f>SUM(G27:G34)</f>
        <v>100.00000431697177</v>
      </c>
      <c r="H25" s="38">
        <v>230953.65</v>
      </c>
      <c r="I25" s="22">
        <f>SUM(I27:I34)</f>
        <v>99.82633833014728</v>
      </c>
      <c r="J25" s="18">
        <v>227293.55</v>
      </c>
      <c r="K25" s="25">
        <f>SUM(K27:K35)</f>
        <v>99.999995600403096</v>
      </c>
    </row>
    <row r="26" spans="1:11" s="43" customFormat="1" ht="7.5" customHeight="1">
      <c r="A26" s="12"/>
      <c r="B26" s="21"/>
      <c r="C26" s="22"/>
      <c r="D26" s="15"/>
      <c r="E26" s="22"/>
      <c r="F26" s="15"/>
      <c r="G26" s="23"/>
      <c r="H26" s="38"/>
      <c r="I26" s="22"/>
      <c r="J26" s="18"/>
      <c r="K26" s="25"/>
    </row>
    <row r="27" spans="1:11" ht="18.75">
      <c r="A27" s="26" t="s">
        <v>10</v>
      </c>
      <c r="B27" s="27">
        <f t="shared" si="0"/>
        <v>1026.1875</v>
      </c>
      <c r="C27" s="28">
        <f>B27/B$25*100</f>
        <v>0.44331280653829114</v>
      </c>
      <c r="D27" s="39">
        <v>986.88</v>
      </c>
      <c r="E27" s="28">
        <f t="shared" ref="E27:E34" si="11">D27/D$25*100</f>
        <v>0.41810700578773674</v>
      </c>
      <c r="F27" s="29">
        <v>556.49</v>
      </c>
      <c r="G27" s="28">
        <f t="shared" ref="G27:G34" si="12">F27/F$25*100</f>
        <v>0.24023516099239586</v>
      </c>
      <c r="H27" s="40">
        <v>1633.3</v>
      </c>
      <c r="I27" s="28">
        <f>H27/H$15*100</f>
        <v>0.53352784631209871</v>
      </c>
      <c r="J27" s="32">
        <v>928.08</v>
      </c>
      <c r="K27" s="33">
        <f>(J27/J$25)*100</f>
        <v>0.40831778992408724</v>
      </c>
    </row>
    <row r="28" spans="1:11" ht="18.75">
      <c r="A28" s="26" t="s">
        <v>11</v>
      </c>
      <c r="B28" s="27">
        <f>AVERAGE(D28,F28,H28,J28)</f>
        <v>268.63499999999999</v>
      </c>
      <c r="C28" s="28">
        <f>B28/B$25*100</f>
        <v>0.11605026935566243</v>
      </c>
      <c r="D28" s="44">
        <v>445.3</v>
      </c>
      <c r="E28" s="28">
        <f t="shared" si="11"/>
        <v>0.18865824586300176</v>
      </c>
      <c r="F28" s="35">
        <v>199.76</v>
      </c>
      <c r="G28" s="28">
        <f t="shared" si="12"/>
        <v>8.6235827705513107E-2</v>
      </c>
      <c r="H28" s="36">
        <v>0</v>
      </c>
      <c r="I28" s="33" t="s">
        <v>12</v>
      </c>
      <c r="J28" s="40">
        <v>429.48</v>
      </c>
      <c r="K28" s="33">
        <f>(J28/J$25)*100</f>
        <v>0.18895388804477736</v>
      </c>
    </row>
    <row r="29" spans="1:11" ht="18.75">
      <c r="A29" s="26" t="s">
        <v>13</v>
      </c>
      <c r="B29" s="27">
        <f t="shared" si="0"/>
        <v>1606.2850000000001</v>
      </c>
      <c r="C29" s="28">
        <f t="shared" ref="C29:C34" si="13">B29/B$25*100</f>
        <v>0.69391481717557368</v>
      </c>
      <c r="D29" s="39">
        <v>3714.36</v>
      </c>
      <c r="E29" s="28">
        <f t="shared" si="11"/>
        <v>1.5736461758448221</v>
      </c>
      <c r="F29" s="29">
        <v>1477.32</v>
      </c>
      <c r="G29" s="28">
        <f t="shared" si="12"/>
        <v>0.63775487077447246</v>
      </c>
      <c r="H29" s="40">
        <v>495.75</v>
      </c>
      <c r="I29" s="28">
        <f t="shared" ref="I29:I34" si="14">H29/H$25*100</f>
        <v>0.21465345968769059</v>
      </c>
      <c r="J29" s="32">
        <v>737.71</v>
      </c>
      <c r="K29" s="33">
        <f t="shared" ref="K29:K34" si="15">(J29/J$25)*100</f>
        <v>0.32456266356876384</v>
      </c>
    </row>
    <row r="30" spans="1:11" ht="18.75">
      <c r="A30" s="26" t="s">
        <v>14</v>
      </c>
      <c r="B30" s="27">
        <f t="shared" si="0"/>
        <v>6360.1525000000001</v>
      </c>
      <c r="C30" s="28">
        <f t="shared" si="13"/>
        <v>2.747584680954045</v>
      </c>
      <c r="D30" s="29">
        <v>10275.11</v>
      </c>
      <c r="E30" s="28">
        <f t="shared" si="11"/>
        <v>4.3532095860080577</v>
      </c>
      <c r="F30" s="29">
        <v>6078.7</v>
      </c>
      <c r="G30" s="28">
        <f t="shared" si="12"/>
        <v>2.6241576185097246</v>
      </c>
      <c r="H30" s="40">
        <v>4059.26</v>
      </c>
      <c r="I30" s="28">
        <f t="shared" si="14"/>
        <v>1.7576080741741904</v>
      </c>
      <c r="J30" s="32">
        <v>5027.54</v>
      </c>
      <c r="K30" s="33">
        <f t="shared" si="15"/>
        <v>2.2119149443527988</v>
      </c>
    </row>
    <row r="31" spans="1:11" ht="18.75">
      <c r="A31" s="26" t="s">
        <v>15</v>
      </c>
      <c r="B31" s="27">
        <f t="shared" si="0"/>
        <v>10999.622500000001</v>
      </c>
      <c r="C31" s="28">
        <f t="shared" si="13"/>
        <v>4.751834846299273</v>
      </c>
      <c r="D31" s="29">
        <v>19095.28</v>
      </c>
      <c r="E31" s="28">
        <f t="shared" si="11"/>
        <v>8.0900112936511555</v>
      </c>
      <c r="F31" s="29">
        <v>6102.11</v>
      </c>
      <c r="G31" s="30">
        <f t="shared" si="12"/>
        <v>2.6342636493796987</v>
      </c>
      <c r="H31" s="40">
        <v>8228.01</v>
      </c>
      <c r="I31" s="28">
        <f t="shared" si="14"/>
        <v>3.5626239290870698</v>
      </c>
      <c r="J31" s="32">
        <v>10573.09</v>
      </c>
      <c r="K31" s="33">
        <f t="shared" si="15"/>
        <v>4.6517334081851418</v>
      </c>
    </row>
    <row r="32" spans="1:11" ht="18.75">
      <c r="A32" s="26" t="s">
        <v>16</v>
      </c>
      <c r="B32" s="27">
        <f t="shared" si="0"/>
        <v>24247.402499999997</v>
      </c>
      <c r="C32" s="28">
        <f t="shared" si="13"/>
        <v>10.474873308765286</v>
      </c>
      <c r="D32" s="29">
        <v>24352.639999999999</v>
      </c>
      <c r="E32" s="28">
        <f t="shared" si="11"/>
        <v>10.317373331536427</v>
      </c>
      <c r="F32" s="29">
        <v>23627.37</v>
      </c>
      <c r="G32" s="30">
        <f t="shared" si="12"/>
        <v>10.199868884933966</v>
      </c>
      <c r="H32" s="40">
        <v>23812.48</v>
      </c>
      <c r="I32" s="28">
        <f t="shared" si="14"/>
        <v>10.310501695903053</v>
      </c>
      <c r="J32" s="32">
        <v>25197.119999999999</v>
      </c>
      <c r="K32" s="33">
        <f t="shared" si="15"/>
        <v>11.085717126596862</v>
      </c>
    </row>
    <row r="33" spans="1:11" ht="18.75">
      <c r="A33" s="26" t="s">
        <v>17</v>
      </c>
      <c r="B33" s="27">
        <f>AVERAGE(D33,F33,H33,J33)</f>
        <v>131465.87</v>
      </c>
      <c r="C33" s="28">
        <f t="shared" si="13"/>
        <v>56.793231055433957</v>
      </c>
      <c r="D33" s="29">
        <v>133069.94</v>
      </c>
      <c r="E33" s="28">
        <f t="shared" si="11"/>
        <v>56.377142280473592</v>
      </c>
      <c r="F33" s="29">
        <v>136287.73000000001</v>
      </c>
      <c r="G33" s="30">
        <f t="shared" si="12"/>
        <v>58.835028046933779</v>
      </c>
      <c r="H33" s="40">
        <v>130793.35</v>
      </c>
      <c r="I33" s="28">
        <f t="shared" si="14"/>
        <v>56.63186098162987</v>
      </c>
      <c r="J33" s="32">
        <v>125712.46</v>
      </c>
      <c r="K33" s="33">
        <f t="shared" si="15"/>
        <v>55.308415043013767</v>
      </c>
    </row>
    <row r="34" spans="1:11" ht="18.75">
      <c r="A34" s="26" t="s">
        <v>18</v>
      </c>
      <c r="B34" s="27">
        <f t="shared" si="0"/>
        <v>55507.434999999998</v>
      </c>
      <c r="C34" s="28">
        <f t="shared" si="13"/>
        <v>23.979201455476481</v>
      </c>
      <c r="D34" s="29">
        <v>44095.77</v>
      </c>
      <c r="E34" s="28">
        <f t="shared" si="11"/>
        <v>18.68185631749018</v>
      </c>
      <c r="F34" s="29">
        <v>57314.39</v>
      </c>
      <c r="G34" s="30">
        <f t="shared" si="12"/>
        <v>24.742460257742209</v>
      </c>
      <c r="H34" s="40">
        <v>61931.519999999997</v>
      </c>
      <c r="I34" s="28">
        <f t="shared" si="14"/>
        <v>26.81556234335331</v>
      </c>
      <c r="J34" s="32">
        <v>58688.06</v>
      </c>
      <c r="K34" s="33">
        <f t="shared" si="15"/>
        <v>25.820380736716903</v>
      </c>
    </row>
    <row r="35" spans="1:11" ht="9" customHeight="1">
      <c r="A35" s="45"/>
      <c r="B35" s="46"/>
      <c r="C35" s="47"/>
      <c r="D35" s="46"/>
      <c r="E35" s="48"/>
      <c r="F35" s="47"/>
      <c r="G35" s="47"/>
      <c r="H35" s="46"/>
      <c r="I35" s="48"/>
      <c r="J35" s="47"/>
      <c r="K35" s="48"/>
    </row>
    <row r="36" spans="1:11" ht="9" customHeight="1">
      <c r="A36" s="1"/>
      <c r="B36" s="2"/>
      <c r="C36" s="2"/>
      <c r="D36" s="2"/>
      <c r="E36" s="2"/>
      <c r="F36" s="1"/>
      <c r="G36" s="1"/>
      <c r="H36" s="1"/>
      <c r="I36" s="1"/>
      <c r="J36" s="1"/>
    </row>
    <row r="37" spans="1:11" ht="18.75">
      <c r="A37" s="49" t="s">
        <v>21</v>
      </c>
      <c r="B37" s="2"/>
      <c r="C37" s="2"/>
      <c r="D37" s="1"/>
      <c r="E37" s="1"/>
      <c r="F37" s="1"/>
      <c r="G37" s="1"/>
      <c r="H37" s="1"/>
      <c r="I37" s="1"/>
      <c r="J37" s="1"/>
    </row>
    <row r="38" spans="1:11" ht="18.75">
      <c r="A38" s="49" t="s">
        <v>22</v>
      </c>
      <c r="B38" s="2"/>
      <c r="C38" s="2"/>
      <c r="D38" s="1"/>
      <c r="E38" s="1"/>
      <c r="F38" s="1"/>
      <c r="G38" s="1"/>
      <c r="H38" s="1"/>
      <c r="I38" s="1"/>
      <c r="J38" s="1"/>
    </row>
    <row r="39" spans="1:11">
      <c r="A39" s="50"/>
      <c r="B39" s="51"/>
      <c r="C39" s="51"/>
      <c r="D39" s="51"/>
      <c r="E39" s="51"/>
      <c r="F39" s="51"/>
      <c r="G39" s="51"/>
      <c r="H39" s="51"/>
      <c r="I39" s="51"/>
      <c r="J39" s="51"/>
    </row>
    <row r="40" spans="1:11" ht="18.75">
      <c r="C40" s="15"/>
      <c r="D40" s="15"/>
      <c r="F40" s="29"/>
    </row>
    <row r="41" spans="1:11" ht="18.75">
      <c r="C41" s="15"/>
      <c r="D41" s="15"/>
      <c r="F41" s="29"/>
    </row>
    <row r="42" spans="1:11" ht="18.75">
      <c r="C42" s="29"/>
      <c r="D42" s="29"/>
      <c r="F42" s="15"/>
    </row>
    <row r="43" spans="1:11" ht="18.75">
      <c r="C43" s="54"/>
      <c r="D43" s="54"/>
      <c r="F43" s="15"/>
    </row>
    <row r="44" spans="1:11" ht="18.75">
      <c r="C44" s="34"/>
      <c r="D44" s="34"/>
      <c r="F44" s="29"/>
    </row>
    <row r="45" spans="1:11" ht="18.75">
      <c r="C45" s="29"/>
      <c r="D45" s="29"/>
      <c r="F45" s="34"/>
    </row>
    <row r="46" spans="1:11" ht="18.75">
      <c r="C46" s="29"/>
      <c r="D46" s="29"/>
      <c r="F46" s="29"/>
    </row>
    <row r="47" spans="1:11" ht="18.75">
      <c r="C47" s="29"/>
      <c r="D47" s="29"/>
      <c r="F47" s="29"/>
    </row>
    <row r="48" spans="1:11" ht="18.75">
      <c r="C48" s="29"/>
      <c r="D48" s="29"/>
      <c r="F48" s="29"/>
    </row>
    <row r="49" spans="1:28" ht="18.75">
      <c r="C49" s="29"/>
      <c r="D49" s="29"/>
      <c r="F49" s="29"/>
    </row>
    <row r="50" spans="1:28" ht="18.75">
      <c r="C50" s="15"/>
      <c r="D50" s="15"/>
      <c r="E50" s="53"/>
      <c r="F50" s="29"/>
    </row>
    <row r="51" spans="1:28" ht="18.75">
      <c r="C51" s="15"/>
      <c r="D51" s="15"/>
      <c r="E51" s="53"/>
      <c r="F51" s="29"/>
    </row>
    <row r="52" spans="1:28" ht="18.75">
      <c r="C52" s="29"/>
      <c r="D52" s="29"/>
      <c r="E52" s="54"/>
    </row>
    <row r="53" spans="1:28" ht="18.75">
      <c r="C53" s="54"/>
      <c r="D53" s="54"/>
      <c r="E53" s="34"/>
    </row>
    <row r="54" spans="1:28" s="52" customFormat="1" ht="18.75">
      <c r="A54" s="3"/>
      <c r="C54" s="29"/>
      <c r="D54" s="29"/>
      <c r="E54" s="54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s="52" customFormat="1" ht="18.75">
      <c r="A55" s="3"/>
      <c r="C55" s="29"/>
      <c r="D55" s="29"/>
      <c r="E55" s="54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s="52" customFormat="1" ht="18.75">
      <c r="A56" s="3"/>
      <c r="C56" s="29"/>
      <c r="D56" s="29"/>
      <c r="E56" s="54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s="52" customFormat="1" ht="18.75">
      <c r="A57" s="3"/>
      <c r="C57" s="29"/>
      <c r="D57" s="29"/>
      <c r="E57" s="54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s="52" customFormat="1" ht="18.75">
      <c r="A58" s="3"/>
      <c r="C58" s="29"/>
      <c r="D58" s="29"/>
      <c r="E58" s="54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s="52" customFormat="1" ht="18.75">
      <c r="A59" s="3"/>
      <c r="C59" s="29"/>
      <c r="D59" s="29"/>
      <c r="E59" s="54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</sheetData>
  <mergeCells count="5">
    <mergeCell ref="B3:C3"/>
    <mergeCell ref="D3:E3"/>
    <mergeCell ref="F3:G3"/>
    <mergeCell ref="H3:I3"/>
    <mergeCell ref="J3:K3"/>
  </mergeCells>
  <printOptions horizontalCentered="1"/>
  <pageMargins left="0" right="0" top="0.98425196850393704" bottom="0.59055118110236227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dcterms:created xsi:type="dcterms:W3CDTF">2015-03-01T07:28:33Z</dcterms:created>
  <dcterms:modified xsi:type="dcterms:W3CDTF">2015-03-01T07:30:26Z</dcterms:modified>
</cp:coreProperties>
</file>