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6" sheetId="1" r:id="rId1"/>
  </sheets>
  <definedNames>
    <definedName name="_xlnm.Print_Area" localSheetId="0">'T-3.6'!$A$1:$W$39</definedName>
  </definedNames>
  <calcPr calcId="124519"/>
</workbook>
</file>

<file path=xl/calcChain.xml><?xml version="1.0" encoding="utf-8"?>
<calcChain xmlns="http://schemas.openxmlformats.org/spreadsheetml/2006/main">
  <c r="Q33" i="1"/>
  <c r="H33"/>
  <c r="E33"/>
  <c r="Q32"/>
  <c r="H32"/>
  <c r="E32"/>
  <c r="Q31"/>
  <c r="H31"/>
  <c r="E31"/>
  <c r="R30"/>
  <c r="Q30"/>
  <c r="J30"/>
  <c r="I30"/>
  <c r="H30" s="1"/>
  <c r="E30"/>
  <c r="Q29"/>
  <c r="N29"/>
  <c r="H29"/>
  <c r="E29"/>
  <c r="Q28"/>
  <c r="N28"/>
  <c r="H28"/>
  <c r="E28"/>
  <c r="Q27"/>
  <c r="N27"/>
  <c r="H27"/>
  <c r="E27"/>
  <c r="E26" s="1"/>
  <c r="R26"/>
  <c r="Q26"/>
  <c r="P26"/>
  <c r="O26"/>
  <c r="N26" s="1"/>
  <c r="J26"/>
  <c r="I26"/>
  <c r="H26"/>
  <c r="Q25"/>
  <c r="N25"/>
  <c r="K25"/>
  <c r="H25"/>
  <c r="E25"/>
  <c r="Q24"/>
  <c r="N24"/>
  <c r="K24"/>
  <c r="H24"/>
  <c r="E24"/>
  <c r="Q23"/>
  <c r="N23"/>
  <c r="K23"/>
  <c r="H23"/>
  <c r="E23"/>
  <c r="Q22"/>
  <c r="N22"/>
  <c r="K22"/>
  <c r="H22"/>
  <c r="E22"/>
  <c r="Q21"/>
  <c r="N21"/>
  <c r="K21"/>
  <c r="H21"/>
  <c r="E21"/>
  <c r="Q20"/>
  <c r="N20"/>
  <c r="K20"/>
  <c r="H20"/>
  <c r="E20"/>
  <c r="S19"/>
  <c r="R19"/>
  <c r="Q19"/>
  <c r="P19"/>
  <c r="O19"/>
  <c r="N19" s="1"/>
  <c r="M19"/>
  <c r="K19" s="1"/>
  <c r="L19"/>
  <c r="J19"/>
  <c r="I19"/>
  <c r="H19" s="1"/>
  <c r="E19"/>
  <c r="Q18"/>
  <c r="K18"/>
  <c r="E18"/>
  <c r="N17"/>
  <c r="K17"/>
  <c r="E17"/>
  <c r="N16"/>
  <c r="K16"/>
  <c r="H16"/>
  <c r="E16"/>
  <c r="N15"/>
  <c r="K15"/>
  <c r="H15"/>
  <c r="E15"/>
  <c r="E14" s="1"/>
  <c r="E13" s="1"/>
  <c r="S14"/>
  <c r="R14"/>
  <c r="Q14" s="1"/>
  <c r="Q13" s="1"/>
  <c r="P14"/>
  <c r="P13" s="1"/>
  <c r="O14"/>
  <c r="N14"/>
  <c r="N13" s="1"/>
  <c r="M14"/>
  <c r="L14"/>
  <c r="K14" s="1"/>
  <c r="J14"/>
  <c r="J13" s="1"/>
  <c r="I14"/>
  <c r="S13"/>
  <c r="O13"/>
  <c r="M13"/>
  <c r="I13"/>
  <c r="K13" l="1"/>
  <c r="H14"/>
  <c r="H13" s="1"/>
  <c r="L13"/>
  <c r="R13"/>
</calcChain>
</file>

<file path=xl/sharedStrings.xml><?xml version="1.0" encoding="utf-8"?>
<sst xmlns="http://schemas.openxmlformats.org/spreadsheetml/2006/main" count="167" uniqueCount="77">
  <si>
    <t xml:space="preserve">ตาราง     </t>
  </si>
  <si>
    <t>นักเรียน จำแนกตามสังกัด และเพศ และชั้นเรียน ปีการศึกษา 2557</t>
  </si>
  <si>
    <t xml:space="preserve">Table </t>
  </si>
  <si>
    <t>Student by Jurisdiction, Sex and Grade: Academic Year 2014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</si>
  <si>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</si>
  <si>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</si>
  <si>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</si>
  <si>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</si>
  <si>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</si>
  <si>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</si>
  <si>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</si>
  <si>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</si>
  <si>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</si>
  <si>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</si>
  <si>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</si>
  <si>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</si>
  <si>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</si>
  <si>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</si>
  <si>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</si>
  <si>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</si>
  <si>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</si>
  <si>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</si>
  <si>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</si>
  <si>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</si>
  <si>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</si>
  <si>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</si>
  <si>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</si>
  <si>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</si>
  <si>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</si>
  <si>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</si>
  <si>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</si>
  <si>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-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</si>
  <si>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</si>
  <si>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</si>
  <si>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</si>
  <si>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</si>
  <si>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</si>
  <si>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</si>
  <si>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</si>
  <si>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</si>
  <si>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</si>
  <si>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</si>
  <si>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</si>
  <si>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</si>
  <si>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</si>
  <si>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</si>
  <si>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</si>
  <si>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</si>
  <si>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</si>
  <si>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</si>
  <si>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</si>
  <si>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</si>
  <si>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</si>
  <si>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</si>
  <si>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</si>
  <si>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</si>
  <si>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</si>
  <si>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</si>
  <si>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</si>
  <si>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</si>
  <si>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</si>
  <si>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</si>
  <si>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</si>
  <si>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</si>
  <si>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</si>
  <si>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</si>
  <si>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</si>
  <si>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</si>
  <si>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</si>
  <si>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1/  รวม โรงเรียนตำรวจตระเวนชายแดนและโรงเรียนพระปริยัติธรรม </t>
  </si>
  <si>
    <t xml:space="preserve">       1/  Including The Border Policy Scool and Buddhist Scripture School, General Education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</si>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</sst>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88" fontId="7" fillId="0" borderId="13" xfId="1" applyNumberFormat="1" applyFont="1" applyFill="1" applyBorder="1"/>
    <xf numFmtId="188" fontId="7" fillId="0" borderId="13" xfId="1" applyNumberFormat="1" applyFont="1" applyFill="1" applyBorder="1" applyAlignment="1">
      <alignment horizontal="right"/>
    </xf>
    <xf numFmtId="0" fontId="5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188" fontId="7" fillId="0" borderId="13" xfId="0" applyNumberFormat="1" applyFont="1" applyBorder="1" applyAlignment="1">
      <alignment vertical="center"/>
    </xf>
    <xf numFmtId="188" fontId="7" fillId="0" borderId="13" xfId="0" applyNumberFormat="1" applyFont="1" applyBorder="1" applyAlignment="1">
      <alignment vertical="top"/>
    </xf>
    <xf numFmtId="188" fontId="7" fillId="0" borderId="13" xfId="0" applyNumberFormat="1" applyFont="1" applyBorder="1" applyAlignment="1">
      <alignment horizontal="right" vertical="center"/>
    </xf>
    <xf numFmtId="188" fontId="7" fillId="0" borderId="13" xfId="1" applyNumberFormat="1" applyFont="1" applyBorder="1" applyAlignment="1">
      <alignment vertical="center"/>
    </xf>
    <xf numFmtId="188" fontId="7" fillId="0" borderId="13" xfId="1" applyNumberFormat="1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8" fontId="5" fillId="0" borderId="13" xfId="1" applyNumberFormat="1" applyFont="1" applyFill="1" applyBorder="1"/>
    <xf numFmtId="188" fontId="5" fillId="0" borderId="13" xfId="1" applyNumberFormat="1" applyFont="1" applyFill="1" applyBorder="1" applyAlignment="1" applyProtection="1">
      <alignment horizontal="right" vertical="center"/>
    </xf>
    <xf numFmtId="188" fontId="5" fillId="0" borderId="13" xfId="0" applyNumberFormat="1" applyFont="1" applyBorder="1" applyAlignment="1">
      <alignment vertical="center"/>
    </xf>
    <xf numFmtId="188" fontId="5" fillId="0" borderId="13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188" fontId="5" fillId="0" borderId="13" xfId="0" applyNumberFormat="1" applyFont="1" applyBorder="1" applyAlignment="1">
      <alignment horizontal="right" vertical="center"/>
    </xf>
    <xf numFmtId="188" fontId="5" fillId="0" borderId="13" xfId="1" applyNumberFormat="1" applyFont="1" applyBorder="1" applyAlignment="1">
      <alignment horizontal="right" vertical="center"/>
    </xf>
    <xf numFmtId="188" fontId="5" fillId="0" borderId="6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188" fontId="7" fillId="0" borderId="13" xfId="1" applyNumberFormat="1" applyFont="1" applyBorder="1" applyAlignment="1">
      <alignment horizontal="right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188" fontId="5" fillId="0" borderId="12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Border="1"/>
    <xf numFmtId="0" fontId="5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showGridLines="0" tabSelected="1" workbookViewId="0">
      <selection activeCell="B1" sqref="B1"/>
    </sheetView>
  </sheetViews>
  <sheetFormatPr defaultRowHeight="21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>
      <c r="B1" s="1" t="s">
        <v>0</v>
      </c>
      <c r="C1" s="2">
        <v>3.6</v>
      </c>
      <c r="D1" s="1" t="s">
        <v>1</v>
      </c>
    </row>
    <row r="2" spans="1:22" s="3" customFormat="1" ht="20.25" customHeight="1">
      <c r="B2" s="1" t="s">
        <v>2</v>
      </c>
      <c r="C2" s="2">
        <v>3.6</v>
      </c>
      <c r="D2" s="1" t="s">
        <v>3</v>
      </c>
      <c r="E2" s="1"/>
    </row>
    <row r="3" spans="1:22" ht="6.75" customHeight="1"/>
    <row r="4" spans="1:22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" customHeight="1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5.75" customHeight="1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 ht="17.25" customHeight="1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6.5" customHeight="1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4.25" customHeight="1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3.5" customHeight="1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3.5" customHeight="1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3" customHeight="1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14" customFormat="1" ht="16.5" customHeight="1">
      <c r="A13" s="50" t="s">
        <v>27</v>
      </c>
      <c r="B13" s="50"/>
      <c r="C13" s="50"/>
      <c r="D13" s="51"/>
      <c r="E13" s="52">
        <f>E14+E19+E26+E30</f>
        <v>56059</v>
      </c>
      <c r="F13" s="52">
        <v>27862</v>
      </c>
      <c r="G13" s="52">
        <v>28197</v>
      </c>
      <c r="H13" s="52">
        <f>H14+H19+H26+H30</f>
        <v>50311</v>
      </c>
      <c r="I13" s="52">
        <f>I14+I19+I26+I30</f>
        <v>24721</v>
      </c>
      <c r="J13" s="52">
        <f>J14+J19+J26+J30</f>
        <v>25590</v>
      </c>
      <c r="K13" s="53">
        <f>K14+K19</f>
        <v>3535</v>
      </c>
      <c r="L13" s="52">
        <f>L14+L19</f>
        <v>1969</v>
      </c>
      <c r="M13" s="52">
        <f>M14+M19</f>
        <v>1566</v>
      </c>
      <c r="N13" s="52">
        <f>N14+N19+N26</f>
        <v>1855</v>
      </c>
      <c r="O13" s="52">
        <f>O14+O19+O26</f>
        <v>945</v>
      </c>
      <c r="P13" s="52">
        <f>P14+P19+P26</f>
        <v>910</v>
      </c>
      <c r="Q13" s="52">
        <f>Q14+Q19+Q26+Q30</f>
        <v>358</v>
      </c>
      <c r="R13" s="52">
        <f>R14+R19+R26+R30</f>
        <v>227</v>
      </c>
      <c r="S13" s="52">
        <f>S14+S19</f>
        <v>131</v>
      </c>
      <c r="T13" s="54"/>
      <c r="U13" s="55" t="s">
        <v>12</v>
      </c>
      <c r="V13" s="56"/>
    </row>
    <row r="14" spans="1:22" s="14" customFormat="1" ht="15.75" customHeight="1">
      <c r="A14" s="57" t="s">
        <v>28</v>
      </c>
      <c r="B14" s="55"/>
      <c r="C14" s="55"/>
      <c r="D14" s="58"/>
      <c r="E14" s="52">
        <f>SUM(E15:E18)</f>
        <v>8717</v>
      </c>
      <c r="F14" s="52">
        <v>4537</v>
      </c>
      <c r="G14" s="52">
        <v>4180</v>
      </c>
      <c r="H14" s="59">
        <f>SUM(I14:J14)</f>
        <v>6526</v>
      </c>
      <c r="I14" s="60">
        <f>SUM(I15:I18)</f>
        <v>3336</v>
      </c>
      <c r="J14" s="60">
        <f>SUM(J15:J18)</f>
        <v>3190</v>
      </c>
      <c r="K14" s="61">
        <f>SUM(L14:M14)</f>
        <v>1423</v>
      </c>
      <c r="L14" s="60">
        <f>SUM(L15:L18)</f>
        <v>826</v>
      </c>
      <c r="M14" s="60">
        <f>SUM(M15:M18)</f>
        <v>597</v>
      </c>
      <c r="N14" s="59">
        <f>SUM(O14:P14)</f>
        <v>692</v>
      </c>
      <c r="O14" s="60">
        <f>SUM(O15:O18)</f>
        <v>345</v>
      </c>
      <c r="P14" s="60">
        <f>SUM(P15:P18)</f>
        <v>347</v>
      </c>
      <c r="Q14" s="62">
        <f>SUM(R14:S14)</f>
        <v>76</v>
      </c>
      <c r="R14" s="63">
        <f>SUM(R15:R18)</f>
        <v>30</v>
      </c>
      <c r="S14" s="63">
        <f>SUM(S15:S18)</f>
        <v>46</v>
      </c>
      <c r="T14" s="64" t="s">
        <v>29</v>
      </c>
      <c r="U14" s="65"/>
      <c r="V14" s="56"/>
    </row>
    <row r="15" spans="1:22" s="14" customFormat="1" ht="13.5" customHeight="1">
      <c r="A15" s="66"/>
      <c r="B15" s="67" t="s">
        <v>30</v>
      </c>
      <c r="C15" s="68"/>
      <c r="D15" s="69"/>
      <c r="E15" s="70">
        <f>SUM(F15:G15)</f>
        <v>3881</v>
      </c>
      <c r="F15" s="71">
        <v>1952</v>
      </c>
      <c r="G15" s="71">
        <v>1929</v>
      </c>
      <c r="H15" s="72">
        <f t="shared" ref="H15:H33" si="0">SUM(I15:J15)</f>
        <v>3206</v>
      </c>
      <c r="I15" s="73">
        <v>1611</v>
      </c>
      <c r="J15" s="74">
        <v>1595</v>
      </c>
      <c r="K15" s="75">
        <f t="shared" ref="K15:K25" si="1">SUM(L15:M15)</f>
        <v>406</v>
      </c>
      <c r="L15" s="73">
        <v>195</v>
      </c>
      <c r="M15" s="73">
        <v>211</v>
      </c>
      <c r="N15" s="72">
        <f t="shared" ref="N15:N29" si="2">SUM(O15:P15)</f>
        <v>269</v>
      </c>
      <c r="O15" s="73">
        <v>146</v>
      </c>
      <c r="P15" s="73">
        <v>123</v>
      </c>
      <c r="Q15" s="76" t="s">
        <v>31</v>
      </c>
      <c r="R15" s="76" t="s">
        <v>31</v>
      </c>
      <c r="S15" s="76" t="s">
        <v>31</v>
      </c>
      <c r="T15" s="54"/>
      <c r="U15" s="66" t="s">
        <v>32</v>
      </c>
    </row>
    <row r="16" spans="1:22" s="14" customFormat="1" ht="13.5" customHeight="1">
      <c r="A16" s="66"/>
      <c r="B16" s="67" t="s">
        <v>33</v>
      </c>
      <c r="C16" s="68"/>
      <c r="D16" s="69"/>
      <c r="E16" s="70">
        <f>SUM(F16:G16)</f>
        <v>4092</v>
      </c>
      <c r="F16" s="71">
        <v>2123</v>
      </c>
      <c r="G16" s="71">
        <v>1969</v>
      </c>
      <c r="H16" s="72">
        <f t="shared" si="0"/>
        <v>3320</v>
      </c>
      <c r="I16" s="73">
        <v>1725</v>
      </c>
      <c r="J16" s="74">
        <v>1595</v>
      </c>
      <c r="K16" s="75">
        <f t="shared" si="1"/>
        <v>483</v>
      </c>
      <c r="L16" s="73">
        <v>264</v>
      </c>
      <c r="M16" s="73">
        <v>219</v>
      </c>
      <c r="N16" s="72">
        <f t="shared" si="2"/>
        <v>289</v>
      </c>
      <c r="O16" s="73">
        <v>134</v>
      </c>
      <c r="P16" s="73">
        <v>155</v>
      </c>
      <c r="Q16" s="76" t="s">
        <v>31</v>
      </c>
      <c r="R16" s="76" t="s">
        <v>31</v>
      </c>
      <c r="S16" s="76" t="s">
        <v>31</v>
      </c>
      <c r="T16" s="54"/>
      <c r="U16" s="66" t="s">
        <v>34</v>
      </c>
    </row>
    <row r="17" spans="1:23" s="14" customFormat="1" ht="13.5" customHeight="1">
      <c r="A17" s="66"/>
      <c r="B17" s="67" t="s">
        <v>35</v>
      </c>
      <c r="C17" s="68"/>
      <c r="D17" s="69"/>
      <c r="E17" s="70">
        <f>SUM(F17:G17)</f>
        <v>652</v>
      </c>
      <c r="F17" s="71">
        <v>425</v>
      </c>
      <c r="G17" s="71">
        <v>227</v>
      </c>
      <c r="H17" s="76" t="s">
        <v>31</v>
      </c>
      <c r="I17" s="76" t="s">
        <v>31</v>
      </c>
      <c r="J17" s="77" t="s">
        <v>31</v>
      </c>
      <c r="K17" s="75">
        <f t="shared" si="1"/>
        <v>518</v>
      </c>
      <c r="L17" s="73">
        <v>360</v>
      </c>
      <c r="M17" s="73">
        <v>158</v>
      </c>
      <c r="N17" s="72">
        <f t="shared" si="2"/>
        <v>134</v>
      </c>
      <c r="O17" s="73">
        <v>65</v>
      </c>
      <c r="P17" s="73">
        <v>69</v>
      </c>
      <c r="Q17" s="76" t="s">
        <v>31</v>
      </c>
      <c r="R17" s="76" t="s">
        <v>31</v>
      </c>
      <c r="S17" s="76" t="s">
        <v>31</v>
      </c>
      <c r="T17" s="68"/>
      <c r="U17" s="78" t="s">
        <v>36</v>
      </c>
    </row>
    <row r="18" spans="1:23" s="14" customFormat="1" ht="13.5" customHeight="1">
      <c r="A18" s="66"/>
      <c r="B18" s="67" t="s">
        <v>37</v>
      </c>
      <c r="C18" s="68"/>
      <c r="D18" s="69"/>
      <c r="E18" s="70">
        <f>SUM(F18:G18)</f>
        <v>92</v>
      </c>
      <c r="F18" s="70">
        <v>37</v>
      </c>
      <c r="G18" s="70">
        <v>55</v>
      </c>
      <c r="H18" s="76" t="s">
        <v>31</v>
      </c>
      <c r="I18" s="76" t="s">
        <v>31</v>
      </c>
      <c r="J18" s="77" t="s">
        <v>31</v>
      </c>
      <c r="K18" s="75">
        <f t="shared" si="1"/>
        <v>16</v>
      </c>
      <c r="L18" s="73">
        <v>7</v>
      </c>
      <c r="M18" s="73">
        <v>9</v>
      </c>
      <c r="N18" s="76" t="s">
        <v>31</v>
      </c>
      <c r="O18" s="76" t="s">
        <v>31</v>
      </c>
      <c r="P18" s="76" t="s">
        <v>31</v>
      </c>
      <c r="Q18" s="76">
        <f t="shared" ref="Q18:Q33" si="3">SUM(R18:S18)</f>
        <v>76</v>
      </c>
      <c r="R18" s="73">
        <v>30</v>
      </c>
      <c r="S18" s="74">
        <v>46</v>
      </c>
      <c r="T18" s="68"/>
      <c r="U18" s="78" t="s">
        <v>38</v>
      </c>
    </row>
    <row r="19" spans="1:23" s="14" customFormat="1" ht="16.5" customHeight="1">
      <c r="A19" s="79" t="s">
        <v>39</v>
      </c>
      <c r="B19" s="68"/>
      <c r="C19" s="68"/>
      <c r="D19" s="69"/>
      <c r="E19" s="52">
        <f>SUM(E20:E25)</f>
        <v>25966</v>
      </c>
      <c r="F19" s="52">
        <v>13393</v>
      </c>
      <c r="G19" s="52">
        <v>12573</v>
      </c>
      <c r="H19" s="59">
        <f t="shared" si="0"/>
        <v>22730</v>
      </c>
      <c r="I19" s="62">
        <f>SUM(I20:I25)</f>
        <v>11699</v>
      </c>
      <c r="J19" s="62">
        <f>SUM(J20:J25)</f>
        <v>11031</v>
      </c>
      <c r="K19" s="61">
        <f>SUM(L19:M19)</f>
        <v>2112</v>
      </c>
      <c r="L19" s="62">
        <f>SUM(L20:L25)</f>
        <v>1143</v>
      </c>
      <c r="M19" s="62">
        <f>SUM(M20:M25)</f>
        <v>969</v>
      </c>
      <c r="N19" s="59">
        <f t="shared" si="2"/>
        <v>974</v>
      </c>
      <c r="O19" s="62">
        <f>SUM(O20:O25)</f>
        <v>486</v>
      </c>
      <c r="P19" s="62">
        <f>SUM(P20:P25)</f>
        <v>488</v>
      </c>
      <c r="Q19" s="62">
        <f t="shared" si="3"/>
        <v>150</v>
      </c>
      <c r="R19" s="62">
        <f>SUM(R20:R25)</f>
        <v>65</v>
      </c>
      <c r="S19" s="62">
        <f>SUM(S20:S25)</f>
        <v>85</v>
      </c>
      <c r="T19" s="64" t="s">
        <v>40</v>
      </c>
      <c r="U19" s="68"/>
      <c r="V19" s="56"/>
      <c r="W19" s="56"/>
    </row>
    <row r="20" spans="1:23" s="14" customFormat="1" ht="12" customHeight="1">
      <c r="A20" s="68"/>
      <c r="B20" s="67" t="s">
        <v>41</v>
      </c>
      <c r="C20" s="68"/>
      <c r="D20" s="69"/>
      <c r="E20" s="70">
        <f t="shared" ref="E20:E25" si="4">SUM(F20:G20)</f>
        <v>4360</v>
      </c>
      <c r="F20" s="71">
        <v>2294</v>
      </c>
      <c r="G20" s="71">
        <v>2066</v>
      </c>
      <c r="H20" s="72">
        <f t="shared" si="0"/>
        <v>3746</v>
      </c>
      <c r="I20" s="73">
        <v>1943</v>
      </c>
      <c r="J20" s="74">
        <v>1803</v>
      </c>
      <c r="K20" s="76">
        <f t="shared" si="1"/>
        <v>426</v>
      </c>
      <c r="L20" s="73">
        <v>251</v>
      </c>
      <c r="M20" s="73">
        <v>175</v>
      </c>
      <c r="N20" s="72">
        <f t="shared" si="2"/>
        <v>163</v>
      </c>
      <c r="O20" s="73">
        <v>87</v>
      </c>
      <c r="P20" s="73">
        <v>76</v>
      </c>
      <c r="Q20" s="76">
        <f t="shared" si="3"/>
        <v>25</v>
      </c>
      <c r="R20" s="73">
        <v>13</v>
      </c>
      <c r="S20" s="74">
        <v>12</v>
      </c>
      <c r="T20" s="68"/>
      <c r="U20" s="78" t="s">
        <v>42</v>
      </c>
    </row>
    <row r="21" spans="1:23" ht="12" customHeight="1">
      <c r="A21" s="80"/>
      <c r="B21" s="67" t="s">
        <v>43</v>
      </c>
      <c r="C21" s="80"/>
      <c r="D21" s="81"/>
      <c r="E21" s="70">
        <f t="shared" si="4"/>
        <v>4435</v>
      </c>
      <c r="F21" s="71">
        <v>2320</v>
      </c>
      <c r="G21" s="71">
        <v>2115</v>
      </c>
      <c r="H21" s="72">
        <f t="shared" si="0"/>
        <v>3828</v>
      </c>
      <c r="I21" s="73">
        <v>2008</v>
      </c>
      <c r="J21" s="74">
        <v>1820</v>
      </c>
      <c r="K21" s="76">
        <f t="shared" si="1"/>
        <v>388</v>
      </c>
      <c r="L21" s="73">
        <v>212</v>
      </c>
      <c r="M21" s="73">
        <v>176</v>
      </c>
      <c r="N21" s="72">
        <f t="shared" si="2"/>
        <v>189</v>
      </c>
      <c r="O21" s="73">
        <v>90</v>
      </c>
      <c r="P21" s="73">
        <v>99</v>
      </c>
      <c r="Q21" s="76">
        <f t="shared" si="3"/>
        <v>30</v>
      </c>
      <c r="R21" s="73">
        <v>10</v>
      </c>
      <c r="S21" s="74">
        <v>20</v>
      </c>
      <c r="T21" s="80"/>
      <c r="U21" s="78" t="s">
        <v>44</v>
      </c>
    </row>
    <row r="22" spans="1:23" ht="12" customHeight="1">
      <c r="A22" s="79"/>
      <c r="B22" s="67" t="s">
        <v>45</v>
      </c>
      <c r="C22" s="80"/>
      <c r="D22" s="81"/>
      <c r="E22" s="70">
        <f t="shared" si="4"/>
        <v>4333</v>
      </c>
      <c r="F22" s="71">
        <v>2193</v>
      </c>
      <c r="G22" s="71">
        <v>2140</v>
      </c>
      <c r="H22" s="72">
        <f t="shared" si="0"/>
        <v>3743</v>
      </c>
      <c r="I22" s="73">
        <v>1896</v>
      </c>
      <c r="J22" s="74">
        <v>1847</v>
      </c>
      <c r="K22" s="76">
        <f t="shared" si="1"/>
        <v>363</v>
      </c>
      <c r="L22" s="73">
        <v>194</v>
      </c>
      <c r="M22" s="73">
        <v>169</v>
      </c>
      <c r="N22" s="72">
        <f t="shared" si="2"/>
        <v>198</v>
      </c>
      <c r="O22" s="73">
        <v>88</v>
      </c>
      <c r="P22" s="73">
        <v>110</v>
      </c>
      <c r="Q22" s="76">
        <f t="shared" si="3"/>
        <v>29</v>
      </c>
      <c r="R22" s="73">
        <v>15</v>
      </c>
      <c r="S22" s="74">
        <v>14</v>
      </c>
      <c r="T22" s="80"/>
      <c r="U22" s="78" t="s">
        <v>46</v>
      </c>
    </row>
    <row r="23" spans="1:23" ht="12" customHeight="1">
      <c r="A23" s="80"/>
      <c r="B23" s="67" t="s">
        <v>47</v>
      </c>
      <c r="C23" s="80"/>
      <c r="D23" s="81"/>
      <c r="E23" s="70">
        <f t="shared" si="4"/>
        <v>4385</v>
      </c>
      <c r="F23" s="71">
        <v>2232</v>
      </c>
      <c r="G23" s="71">
        <v>2153</v>
      </c>
      <c r="H23" s="72">
        <f t="shared" si="0"/>
        <v>3865</v>
      </c>
      <c r="I23" s="73">
        <v>1956</v>
      </c>
      <c r="J23" s="74">
        <v>1909</v>
      </c>
      <c r="K23" s="76">
        <f t="shared" si="1"/>
        <v>320</v>
      </c>
      <c r="L23" s="73">
        <v>172</v>
      </c>
      <c r="M23" s="73">
        <v>148</v>
      </c>
      <c r="N23" s="72">
        <f t="shared" si="2"/>
        <v>180</v>
      </c>
      <c r="O23" s="73">
        <v>94</v>
      </c>
      <c r="P23" s="73">
        <v>86</v>
      </c>
      <c r="Q23" s="76">
        <f t="shared" si="3"/>
        <v>20</v>
      </c>
      <c r="R23" s="73">
        <v>10</v>
      </c>
      <c r="S23" s="74">
        <v>10</v>
      </c>
      <c r="T23" s="80"/>
      <c r="U23" s="78" t="s">
        <v>48</v>
      </c>
    </row>
    <row r="24" spans="1:23" ht="12" customHeight="1">
      <c r="A24" s="80"/>
      <c r="B24" s="67" t="s">
        <v>49</v>
      </c>
      <c r="C24" s="80"/>
      <c r="D24" s="81"/>
      <c r="E24" s="70">
        <f t="shared" si="4"/>
        <v>4193</v>
      </c>
      <c r="F24" s="71">
        <v>2170</v>
      </c>
      <c r="G24" s="71">
        <v>2023</v>
      </c>
      <c r="H24" s="72">
        <f t="shared" si="0"/>
        <v>3727</v>
      </c>
      <c r="I24" s="73">
        <v>1937</v>
      </c>
      <c r="J24" s="74">
        <v>1790</v>
      </c>
      <c r="K24" s="76">
        <f t="shared" si="1"/>
        <v>308</v>
      </c>
      <c r="L24" s="73">
        <v>154</v>
      </c>
      <c r="M24" s="73">
        <v>154</v>
      </c>
      <c r="N24" s="72">
        <f t="shared" si="2"/>
        <v>135</v>
      </c>
      <c r="O24" s="73">
        <v>69</v>
      </c>
      <c r="P24" s="73">
        <v>66</v>
      </c>
      <c r="Q24" s="76">
        <f t="shared" si="3"/>
        <v>23</v>
      </c>
      <c r="R24" s="73">
        <v>10</v>
      </c>
      <c r="S24" s="74">
        <v>13</v>
      </c>
      <c r="T24" s="80"/>
      <c r="U24" s="78" t="s">
        <v>50</v>
      </c>
    </row>
    <row r="25" spans="1:23" ht="12" customHeight="1">
      <c r="A25" s="80"/>
      <c r="B25" s="67" t="s">
        <v>51</v>
      </c>
      <c r="C25" s="80"/>
      <c r="D25" s="81"/>
      <c r="E25" s="70">
        <f t="shared" si="4"/>
        <v>4260</v>
      </c>
      <c r="F25" s="71">
        <v>2184</v>
      </c>
      <c r="G25" s="71">
        <v>2076</v>
      </c>
      <c r="H25" s="72">
        <f t="shared" si="0"/>
        <v>3821</v>
      </c>
      <c r="I25" s="73">
        <v>1959</v>
      </c>
      <c r="J25" s="74">
        <v>1862</v>
      </c>
      <c r="K25" s="76">
        <f t="shared" si="1"/>
        <v>307</v>
      </c>
      <c r="L25" s="73">
        <v>160</v>
      </c>
      <c r="M25" s="73">
        <v>147</v>
      </c>
      <c r="N25" s="72">
        <f t="shared" si="2"/>
        <v>109</v>
      </c>
      <c r="O25" s="73">
        <v>58</v>
      </c>
      <c r="P25" s="73">
        <v>51</v>
      </c>
      <c r="Q25" s="76">
        <f t="shared" si="3"/>
        <v>23</v>
      </c>
      <c r="R25" s="73">
        <v>7</v>
      </c>
      <c r="S25" s="74">
        <v>16</v>
      </c>
      <c r="T25" s="80"/>
      <c r="U25" s="78" t="s">
        <v>52</v>
      </c>
    </row>
    <row r="26" spans="1:23" ht="17.25" customHeight="1">
      <c r="A26" s="79" t="s">
        <v>53</v>
      </c>
      <c r="B26" s="68"/>
      <c r="C26" s="80"/>
      <c r="D26" s="81"/>
      <c r="E26" s="52">
        <f>SUM(E27:E29)</f>
        <v>13250</v>
      </c>
      <c r="F26" s="52">
        <v>6669</v>
      </c>
      <c r="G26" s="52">
        <v>6581</v>
      </c>
      <c r="H26" s="59">
        <f t="shared" si="0"/>
        <v>12970</v>
      </c>
      <c r="I26" s="62">
        <f>SUM(I27:I29)</f>
        <v>6464</v>
      </c>
      <c r="J26" s="62">
        <f>SUM(J27:J29)</f>
        <v>6506</v>
      </c>
      <c r="K26" s="76" t="s">
        <v>31</v>
      </c>
      <c r="L26" s="76" t="s">
        <v>31</v>
      </c>
      <c r="M26" s="77" t="s">
        <v>31</v>
      </c>
      <c r="N26" s="59">
        <f t="shared" si="2"/>
        <v>189</v>
      </c>
      <c r="O26" s="62">
        <f>SUM(O27:O29)</f>
        <v>114</v>
      </c>
      <c r="P26" s="62">
        <f>SUM(P27:P29)</f>
        <v>75</v>
      </c>
      <c r="Q26" s="82">
        <f t="shared" si="3"/>
        <v>91</v>
      </c>
      <c r="R26" s="62">
        <f>SUM(R27:R29)</f>
        <v>91</v>
      </c>
      <c r="S26" s="82" t="s">
        <v>31</v>
      </c>
      <c r="T26" s="64" t="s">
        <v>54</v>
      </c>
      <c r="U26" s="65"/>
      <c r="V26" s="56"/>
    </row>
    <row r="27" spans="1:23" ht="13.5" customHeight="1">
      <c r="A27" s="80"/>
      <c r="B27" s="67" t="s">
        <v>55</v>
      </c>
      <c r="C27" s="80"/>
      <c r="D27" s="81"/>
      <c r="E27" s="70">
        <f>SUM(F27:G27)</f>
        <v>4302</v>
      </c>
      <c r="F27" s="71">
        <v>2231</v>
      </c>
      <c r="G27" s="71">
        <v>2071</v>
      </c>
      <c r="H27" s="72">
        <f t="shared" si="0"/>
        <v>4196</v>
      </c>
      <c r="I27" s="73">
        <v>2145</v>
      </c>
      <c r="J27" s="74">
        <v>2051</v>
      </c>
      <c r="K27" s="76" t="s">
        <v>31</v>
      </c>
      <c r="L27" s="76" t="s">
        <v>31</v>
      </c>
      <c r="M27" s="77" t="s">
        <v>31</v>
      </c>
      <c r="N27" s="72">
        <f t="shared" si="2"/>
        <v>61</v>
      </c>
      <c r="O27" s="73">
        <v>41</v>
      </c>
      <c r="P27" s="73">
        <v>20</v>
      </c>
      <c r="Q27" s="76">
        <f t="shared" si="3"/>
        <v>45</v>
      </c>
      <c r="R27" s="73">
        <v>45</v>
      </c>
      <c r="S27" s="76" t="s">
        <v>31</v>
      </c>
      <c r="T27" s="80"/>
      <c r="U27" s="78" t="s">
        <v>56</v>
      </c>
    </row>
    <row r="28" spans="1:23" ht="13.5" customHeight="1">
      <c r="A28" s="80"/>
      <c r="B28" s="67" t="s">
        <v>57</v>
      </c>
      <c r="C28" s="80"/>
      <c r="D28" s="81"/>
      <c r="E28" s="70">
        <f>SUM(F28:G28)</f>
        <v>4512</v>
      </c>
      <c r="F28" s="71">
        <v>2267</v>
      </c>
      <c r="G28" s="71">
        <v>2245</v>
      </c>
      <c r="H28" s="72">
        <f t="shared" si="0"/>
        <v>4412</v>
      </c>
      <c r="I28" s="73">
        <v>2195</v>
      </c>
      <c r="J28" s="74">
        <v>2217</v>
      </c>
      <c r="K28" s="76" t="s">
        <v>31</v>
      </c>
      <c r="L28" s="76" t="s">
        <v>31</v>
      </c>
      <c r="M28" s="77" t="s">
        <v>31</v>
      </c>
      <c r="N28" s="72">
        <f t="shared" si="2"/>
        <v>70</v>
      </c>
      <c r="O28" s="73">
        <v>42</v>
      </c>
      <c r="P28" s="73">
        <v>28</v>
      </c>
      <c r="Q28" s="76">
        <f t="shared" si="3"/>
        <v>30</v>
      </c>
      <c r="R28" s="73">
        <v>30</v>
      </c>
      <c r="S28" s="76" t="s">
        <v>31</v>
      </c>
      <c r="T28" s="80"/>
      <c r="U28" s="78" t="s">
        <v>58</v>
      </c>
    </row>
    <row r="29" spans="1:23" ht="13.5" customHeight="1">
      <c r="A29" s="80"/>
      <c r="B29" s="67" t="s">
        <v>59</v>
      </c>
      <c r="C29" s="80"/>
      <c r="D29" s="81"/>
      <c r="E29" s="70">
        <f>SUM(F29:G29)</f>
        <v>4436</v>
      </c>
      <c r="F29" s="71">
        <v>2171</v>
      </c>
      <c r="G29" s="71">
        <v>2265</v>
      </c>
      <c r="H29" s="72">
        <f t="shared" si="0"/>
        <v>4362</v>
      </c>
      <c r="I29" s="73">
        <v>2124</v>
      </c>
      <c r="J29" s="74">
        <v>2238</v>
      </c>
      <c r="K29" s="76" t="s">
        <v>31</v>
      </c>
      <c r="L29" s="76" t="s">
        <v>31</v>
      </c>
      <c r="M29" s="77" t="s">
        <v>31</v>
      </c>
      <c r="N29" s="72">
        <f t="shared" si="2"/>
        <v>58</v>
      </c>
      <c r="O29" s="73">
        <v>31</v>
      </c>
      <c r="P29" s="73">
        <v>27</v>
      </c>
      <c r="Q29" s="76">
        <f t="shared" si="3"/>
        <v>16</v>
      </c>
      <c r="R29" s="73">
        <v>16</v>
      </c>
      <c r="S29" s="76" t="s">
        <v>31</v>
      </c>
      <c r="T29" s="80"/>
      <c r="U29" s="78" t="s">
        <v>60</v>
      </c>
    </row>
    <row r="30" spans="1:23" ht="16.5" customHeight="1">
      <c r="A30" s="79" t="s">
        <v>61</v>
      </c>
      <c r="B30" s="68"/>
      <c r="C30" s="80"/>
      <c r="D30" s="81"/>
      <c r="E30" s="52">
        <f>SUM(E31:E33)</f>
        <v>8126</v>
      </c>
      <c r="F30" s="52">
        <v>3263</v>
      </c>
      <c r="G30" s="52">
        <v>4863</v>
      </c>
      <c r="H30" s="59">
        <f t="shared" si="0"/>
        <v>8085</v>
      </c>
      <c r="I30" s="62">
        <f>SUM(I31:I33)</f>
        <v>3222</v>
      </c>
      <c r="J30" s="62">
        <f>SUM(J31:J33)</f>
        <v>4863</v>
      </c>
      <c r="K30" s="76" t="s">
        <v>31</v>
      </c>
      <c r="L30" s="76" t="s">
        <v>31</v>
      </c>
      <c r="M30" s="77" t="s">
        <v>31</v>
      </c>
      <c r="N30" s="76" t="s">
        <v>31</v>
      </c>
      <c r="O30" s="76" t="s">
        <v>31</v>
      </c>
      <c r="P30" s="76" t="s">
        <v>31</v>
      </c>
      <c r="Q30" s="82">
        <f t="shared" si="3"/>
        <v>41</v>
      </c>
      <c r="R30" s="62">
        <f>SUM(R31:R33)</f>
        <v>41</v>
      </c>
      <c r="S30" s="82" t="s">
        <v>31</v>
      </c>
      <c r="T30" s="64" t="s">
        <v>62</v>
      </c>
      <c r="U30" s="65"/>
      <c r="V30" s="56"/>
    </row>
    <row r="31" spans="1:23" ht="13.5" customHeight="1">
      <c r="A31" s="80"/>
      <c r="B31" s="67" t="s">
        <v>63</v>
      </c>
      <c r="C31" s="80"/>
      <c r="D31" s="81"/>
      <c r="E31" s="70">
        <f>SUM(F31:G31)</f>
        <v>2598</v>
      </c>
      <c r="F31" s="71">
        <v>1042</v>
      </c>
      <c r="G31" s="71">
        <v>1556</v>
      </c>
      <c r="H31" s="72">
        <f t="shared" si="0"/>
        <v>2580</v>
      </c>
      <c r="I31" s="73">
        <v>1024</v>
      </c>
      <c r="J31" s="74">
        <v>1556</v>
      </c>
      <c r="K31" s="76" t="s">
        <v>31</v>
      </c>
      <c r="L31" s="76" t="s">
        <v>31</v>
      </c>
      <c r="M31" s="77" t="s">
        <v>31</v>
      </c>
      <c r="N31" s="76" t="s">
        <v>31</v>
      </c>
      <c r="O31" s="76" t="s">
        <v>31</v>
      </c>
      <c r="P31" s="76" t="s">
        <v>31</v>
      </c>
      <c r="Q31" s="76">
        <f t="shared" si="3"/>
        <v>18</v>
      </c>
      <c r="R31" s="73">
        <v>18</v>
      </c>
      <c r="S31" s="76" t="s">
        <v>31</v>
      </c>
      <c r="T31" s="80"/>
      <c r="U31" s="78" t="s">
        <v>64</v>
      </c>
    </row>
    <row r="32" spans="1:23" ht="13.5" customHeight="1">
      <c r="A32" s="80"/>
      <c r="B32" s="67" t="s">
        <v>65</v>
      </c>
      <c r="C32" s="80"/>
      <c r="D32" s="81"/>
      <c r="E32" s="70">
        <f>SUM(F32:G32)</f>
        <v>2805</v>
      </c>
      <c r="F32" s="71">
        <v>1131</v>
      </c>
      <c r="G32" s="71">
        <v>1674</v>
      </c>
      <c r="H32" s="72">
        <f t="shared" si="0"/>
        <v>2790</v>
      </c>
      <c r="I32" s="73">
        <v>1116</v>
      </c>
      <c r="J32" s="74">
        <v>1674</v>
      </c>
      <c r="K32" s="76" t="s">
        <v>31</v>
      </c>
      <c r="L32" s="76" t="s">
        <v>31</v>
      </c>
      <c r="M32" s="77" t="s">
        <v>31</v>
      </c>
      <c r="N32" s="76" t="s">
        <v>31</v>
      </c>
      <c r="O32" s="76" t="s">
        <v>31</v>
      </c>
      <c r="P32" s="76" t="s">
        <v>31</v>
      </c>
      <c r="Q32" s="76">
        <f t="shared" si="3"/>
        <v>15</v>
      </c>
      <c r="R32" s="73">
        <v>15</v>
      </c>
      <c r="S32" s="76" t="s">
        <v>31</v>
      </c>
      <c r="T32" s="80"/>
      <c r="U32" s="78" t="s">
        <v>66</v>
      </c>
    </row>
    <row r="33" spans="1:21" ht="13.5" customHeight="1">
      <c r="A33" s="80"/>
      <c r="B33" s="67" t="s">
        <v>67</v>
      </c>
      <c r="C33" s="80"/>
      <c r="D33" s="81"/>
      <c r="E33" s="70">
        <f>SUM(F33:G33)</f>
        <v>2723</v>
      </c>
      <c r="F33" s="71">
        <v>1090</v>
      </c>
      <c r="G33" s="71">
        <v>1633</v>
      </c>
      <c r="H33" s="72">
        <f t="shared" si="0"/>
        <v>2715</v>
      </c>
      <c r="I33" s="73">
        <v>1082</v>
      </c>
      <c r="J33" s="74">
        <v>1633</v>
      </c>
      <c r="K33" s="76" t="s">
        <v>31</v>
      </c>
      <c r="L33" s="76" t="s">
        <v>31</v>
      </c>
      <c r="M33" s="77" t="s">
        <v>31</v>
      </c>
      <c r="N33" s="76" t="s">
        <v>31</v>
      </c>
      <c r="O33" s="76" t="s">
        <v>31</v>
      </c>
      <c r="P33" s="76" t="s">
        <v>31</v>
      </c>
      <c r="Q33" s="76">
        <f t="shared" si="3"/>
        <v>8</v>
      </c>
      <c r="R33" s="73">
        <v>8</v>
      </c>
      <c r="S33" s="76" t="s">
        <v>31</v>
      </c>
      <c r="T33" s="80"/>
      <c r="U33" s="78" t="s">
        <v>68</v>
      </c>
    </row>
    <row r="34" spans="1:21" ht="3" customHeight="1">
      <c r="A34" s="83"/>
      <c r="B34" s="83"/>
      <c r="C34" s="83"/>
      <c r="D34" s="83"/>
      <c r="E34" s="84"/>
      <c r="F34" s="85"/>
      <c r="G34" s="85"/>
      <c r="H34" s="84"/>
      <c r="I34" s="84"/>
      <c r="J34" s="85"/>
      <c r="K34" s="84"/>
      <c r="L34" s="84"/>
      <c r="M34" s="85"/>
      <c r="N34" s="84"/>
      <c r="O34" s="84"/>
      <c r="P34" s="85"/>
      <c r="Q34" s="84"/>
      <c r="R34" s="84"/>
      <c r="S34" s="86" t="s">
        <v>31</v>
      </c>
      <c r="T34" s="83"/>
      <c r="U34" s="83"/>
    </row>
    <row r="35" spans="1:21" ht="3" customHeight="1"/>
    <row r="36" spans="1:21" s="89" customFormat="1" ht="14.25" customHeight="1">
      <c r="A36" s="14"/>
      <c r="B36" s="87" t="s">
        <v>69</v>
      </c>
      <c r="C36" s="88"/>
      <c r="D36" s="88"/>
      <c r="E36" s="14"/>
      <c r="F36" s="14"/>
      <c r="G36" s="14"/>
      <c r="K36" s="90" t="s">
        <v>70</v>
      </c>
      <c r="L36" s="87"/>
      <c r="N36" s="14"/>
      <c r="O36" s="14"/>
    </row>
    <row r="37" spans="1:21" s="89" customFormat="1" ht="18.75" customHeight="1">
      <c r="B37" s="87" t="s">
        <v>71</v>
      </c>
      <c r="C37" s="87"/>
      <c r="D37" s="87"/>
      <c r="K37" s="87" t="s">
        <v>72</v>
      </c>
      <c r="L37" s="87"/>
    </row>
    <row r="38" spans="1:21" ht="18.75" customHeight="1">
      <c r="A38" s="14"/>
      <c r="B38" s="87" t="s">
        <v>73</v>
      </c>
      <c r="C38" s="87"/>
      <c r="D38" s="87"/>
      <c r="E38" s="89"/>
      <c r="F38" s="89"/>
      <c r="G38" s="89"/>
      <c r="H38" s="89"/>
      <c r="I38" s="89"/>
      <c r="J38" s="89"/>
      <c r="K38" s="87" t="s">
        <v>74</v>
      </c>
      <c r="L38" s="91"/>
      <c r="M38" s="89"/>
      <c r="N38" s="14"/>
      <c r="O38" s="14"/>
    </row>
    <row r="39" spans="1:21" ht="16.5" customHeight="1">
      <c r="A39" s="14"/>
      <c r="B39" s="87" t="s">
        <v>75</v>
      </c>
      <c r="C39" s="87"/>
      <c r="D39" s="87"/>
      <c r="E39" s="89"/>
      <c r="F39" s="89"/>
      <c r="G39" s="89"/>
      <c r="H39" s="89"/>
      <c r="I39" s="89"/>
      <c r="J39" s="89"/>
      <c r="K39" s="87" t="s">
        <v>76</v>
      </c>
      <c r="L39" s="91"/>
      <c r="M39" s="89"/>
      <c r="N39" s="89"/>
      <c r="O39" s="89"/>
      <c r="P39" s="88"/>
      <c r="Q39" s="88"/>
      <c r="R39" s="88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2011-05-28T01:17:25Z</dcterms:created>
  <dcterms:modified xsi:type="dcterms:W3CDTF">2011-05-28T01:17:37Z</dcterms:modified>
</cp:coreProperties>
</file>