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/>
  </bookViews>
  <sheets>
    <sheet name="T6" sheetId="1" r:id="rId1"/>
  </sheets>
  <calcPr calcId="124519"/>
</workbook>
</file>

<file path=xl/calcChain.xml><?xml version="1.0" encoding="utf-8"?>
<calcChain xmlns="http://schemas.openxmlformats.org/spreadsheetml/2006/main">
  <c r="K34" i="1"/>
  <c r="I34"/>
  <c r="G34"/>
  <c r="E34"/>
  <c r="C34"/>
  <c r="B34"/>
  <c r="K33"/>
  <c r="I33"/>
  <c r="G33"/>
  <c r="E33"/>
  <c r="B33"/>
  <c r="C33" s="1"/>
  <c r="K32"/>
  <c r="I32"/>
  <c r="G32"/>
  <c r="E32"/>
  <c r="C32"/>
  <c r="B32"/>
  <c r="K31"/>
  <c r="I31"/>
  <c r="G31"/>
  <c r="E31"/>
  <c r="B31"/>
  <c r="C31" s="1"/>
  <c r="K30"/>
  <c r="I30"/>
  <c r="G30"/>
  <c r="E30"/>
  <c r="C30"/>
  <c r="B30"/>
  <c r="I29"/>
  <c r="G29"/>
  <c r="E29"/>
  <c r="B29"/>
  <c r="I28"/>
  <c r="C28"/>
  <c r="B28"/>
  <c r="K27"/>
  <c r="I27"/>
  <c r="G27"/>
  <c r="G25" s="1"/>
  <c r="E27"/>
  <c r="E25" s="1"/>
  <c r="B27"/>
  <c r="C27" s="1"/>
  <c r="K25"/>
  <c r="I25"/>
  <c r="B25"/>
  <c r="C29" s="1"/>
  <c r="K24"/>
  <c r="I24"/>
  <c r="G24"/>
  <c r="E24"/>
  <c r="B24"/>
  <c r="C24" s="1"/>
  <c r="K23"/>
  <c r="I23"/>
  <c r="G23"/>
  <c r="E23"/>
  <c r="B23"/>
  <c r="K22"/>
  <c r="I22"/>
  <c r="G22"/>
  <c r="E22"/>
  <c r="B22"/>
  <c r="C22" s="1"/>
  <c r="K21"/>
  <c r="I21"/>
  <c r="G21"/>
  <c r="E21"/>
  <c r="B21"/>
  <c r="K20"/>
  <c r="I20"/>
  <c r="G20"/>
  <c r="G15" s="1"/>
  <c r="E20"/>
  <c r="B20"/>
  <c r="C20" s="1"/>
  <c r="I19"/>
  <c r="G19"/>
  <c r="E19"/>
  <c r="B19"/>
  <c r="C19" s="1"/>
  <c r="K17"/>
  <c r="K15" s="1"/>
  <c r="I17"/>
  <c r="G17"/>
  <c r="E17"/>
  <c r="E15" s="1"/>
  <c r="B17"/>
  <c r="I15"/>
  <c r="B15"/>
  <c r="C17" s="1"/>
  <c r="K14"/>
  <c r="I14"/>
  <c r="G14"/>
  <c r="E14"/>
  <c r="C14"/>
  <c r="B14"/>
  <c r="K13"/>
  <c r="I13"/>
  <c r="G13"/>
  <c r="E13"/>
  <c r="B13"/>
  <c r="C13" s="1"/>
  <c r="K12"/>
  <c r="I12"/>
  <c r="G12"/>
  <c r="E12"/>
  <c r="C12"/>
  <c r="B12"/>
  <c r="K11"/>
  <c r="I11"/>
  <c r="G11"/>
  <c r="E11"/>
  <c r="B11"/>
  <c r="C11" s="1"/>
  <c r="K10"/>
  <c r="I10"/>
  <c r="G10"/>
  <c r="E10"/>
  <c r="C10"/>
  <c r="B10"/>
  <c r="I9"/>
  <c r="G9"/>
  <c r="E9"/>
  <c r="B9"/>
  <c r="C9" s="1"/>
  <c r="I8"/>
  <c r="C8"/>
  <c r="B8"/>
  <c r="K7"/>
  <c r="I7"/>
  <c r="I5" s="1"/>
  <c r="G7"/>
  <c r="G5" s="1"/>
  <c r="E7"/>
  <c r="B7"/>
  <c r="C7" s="1"/>
  <c r="K5"/>
  <c r="E5"/>
  <c r="B5"/>
  <c r="C5" l="1"/>
  <c r="C25"/>
  <c r="C21"/>
  <c r="C23"/>
  <c r="C15" s="1"/>
</calcChain>
</file>

<file path=xl/sharedStrings.xml><?xml version="1.0" encoding="utf-8"?>
<sst xmlns="http://schemas.openxmlformats.org/spreadsheetml/2006/main" count="46" uniqueCount="22">
  <si>
    <t>ตารางที่ 6 จำนวนและร้อยละของประชากรอายุ 15 ปีขึ้นไป ที่มีงานทำ จำแนกตามชั่วโมงทำงานต่อสัปดาห์ และเพศ เป็นรายไตรมาส พ.ศ. 2556</t>
  </si>
  <si>
    <t>ชั่วโมงการทำงานต่อสัปดาห์</t>
  </si>
  <si>
    <t>เฉลี่ยปี</t>
  </si>
  <si>
    <t>ไตรมาสที่ 1</t>
  </si>
  <si>
    <t>ไตรมาสที่ 2</t>
  </si>
  <si>
    <t>ไตรมาสที่ 3</t>
  </si>
  <si>
    <t>ไตรมาสที่ 4</t>
  </si>
  <si>
    <t>จำนวน</t>
  </si>
  <si>
    <t>ร้อยละ</t>
  </si>
  <si>
    <t>รวม</t>
  </si>
  <si>
    <t xml:space="preserve"> 1.      0   ชั่วโมง (ไม่ได้ทำงาน)</t>
  </si>
  <si>
    <t xml:space="preserve"> 2.   1-9   ชั่วโมง</t>
  </si>
  <si>
    <t xml:space="preserve"> 3. 10-19 ชั่วโมง</t>
  </si>
  <si>
    <t xml:space="preserve"> 4. 20-29 ชั่วโมง</t>
  </si>
  <si>
    <t xml:space="preserve"> 5. 30-34 ชั่วโมง</t>
  </si>
  <si>
    <t xml:space="preserve"> 6. 35-39 ชั่วโมง</t>
  </si>
  <si>
    <t xml:space="preserve"> 7. 40-49 ชั่วโมง</t>
  </si>
  <si>
    <t xml:space="preserve"> 8. 50  ชั่วโมงขึ้นไป</t>
  </si>
  <si>
    <t>ชาย</t>
  </si>
  <si>
    <t>หญิง</t>
  </si>
  <si>
    <t>ที่มา: การสำรวจภาวะการทำงานของประชากร สำนักงานสถิติจังหวัดระยอง</t>
  </si>
  <si>
    <t xml:space="preserve">         สำนักงานสถิติแห่งชาติ กระทรวงเทคโนโลยีสารสนเทศและการสื่อสาร</t>
  </si>
</sst>
</file>

<file path=xl/styles.xml><?xml version="1.0" encoding="utf-8"?>
<styleSheet xmlns="http://schemas.openxmlformats.org/spreadsheetml/2006/main">
  <numFmts count="6">
    <numFmt numFmtId="41" formatCode="_(* #,##0_);_(* \(#,##0\);_(* &quot;-&quot;_);_(@_)"/>
    <numFmt numFmtId="187" formatCode="#,##0.0"/>
    <numFmt numFmtId="188" formatCode="_-* #,##0.00_-;\-* #,##0.00_-;_-* &quot;-&quot;??_-;_-@_-"/>
    <numFmt numFmtId="189" formatCode="_-* #,##0_-;\-* #,##0_-;_-* &quot;-&quot;??_-;_-@_-"/>
    <numFmt numFmtId="190" formatCode="_-* #,##0_-;\-* #,##0_-;_-* &quot;-&quot;_-;_-@_-"/>
    <numFmt numFmtId="191" formatCode="#,##0\ \ \ \ "/>
  </numFmts>
  <fonts count="8">
    <font>
      <sz val="10"/>
      <name val="Arial"/>
      <family val="2"/>
    </font>
    <font>
      <sz val="10"/>
      <name val="Arial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0"/>
      <name val="TH SarabunPSK"/>
      <family val="2"/>
    </font>
    <font>
      <b/>
      <sz val="10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188" fontId="1" fillId="0" borderId="0" applyFont="0" applyFill="0" applyBorder="0" applyAlignment="0" applyProtection="0"/>
  </cellStyleXfs>
  <cellXfs count="61">
    <xf numFmtId="0" fontId="0" fillId="0" borderId="0" xfId="0"/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/>
    <xf numFmtId="0" fontId="4" fillId="0" borderId="0" xfId="0" applyFont="1"/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3" fontId="2" fillId="0" borderId="2" xfId="0" applyNumberFormat="1" applyFont="1" applyBorder="1"/>
    <xf numFmtId="187" fontId="2" fillId="0" borderId="4" xfId="0" applyNumberFormat="1" applyFont="1" applyBorder="1"/>
    <xf numFmtId="189" fontId="2" fillId="0" borderId="0" xfId="1" applyNumberFormat="1" applyFont="1" applyAlignment="1">
      <alignment vertical="center"/>
    </xf>
    <xf numFmtId="187" fontId="2" fillId="0" borderId="3" xfId="0" applyNumberFormat="1" applyFont="1" applyBorder="1"/>
    <xf numFmtId="189" fontId="2" fillId="0" borderId="2" xfId="1" applyNumberFormat="1" applyFont="1" applyBorder="1" applyAlignment="1">
      <alignment horizontal="right" vertical="center"/>
    </xf>
    <xf numFmtId="189" fontId="2" fillId="0" borderId="0" xfId="1" applyNumberFormat="1" applyFont="1" applyAlignment="1">
      <alignment horizontal="right" vertical="center"/>
    </xf>
    <xf numFmtId="187" fontId="2" fillId="0" borderId="4" xfId="0" applyNumberFormat="1" applyFont="1" applyBorder="1" applyAlignment="1">
      <alignment horizontal="right" vertical="center"/>
    </xf>
    <xf numFmtId="0" fontId="5" fillId="0" borderId="0" xfId="0" applyFont="1" applyAlignment="1"/>
    <xf numFmtId="3" fontId="2" fillId="0" borderId="10" xfId="0" applyNumberFormat="1" applyFont="1" applyBorder="1"/>
    <xf numFmtId="187" fontId="2" fillId="0" borderId="11" xfId="0" applyNumberFormat="1" applyFont="1" applyBorder="1"/>
    <xf numFmtId="187" fontId="2" fillId="0" borderId="0" xfId="0" applyNumberFormat="1" applyFont="1" applyBorder="1"/>
    <xf numFmtId="189" fontId="2" fillId="0" borderId="10" xfId="1" applyNumberFormat="1" applyFont="1" applyBorder="1" applyAlignment="1">
      <alignment horizontal="right" vertical="center"/>
    </xf>
    <xf numFmtId="187" fontId="2" fillId="0" borderId="11" xfId="0" applyNumberFormat="1" applyFont="1" applyBorder="1" applyAlignment="1">
      <alignment horizontal="right" vertical="center"/>
    </xf>
    <xf numFmtId="0" fontId="3" fillId="0" borderId="9" xfId="0" applyFont="1" applyFill="1" applyBorder="1" applyAlignment="1">
      <alignment horizontal="left" vertical="center"/>
    </xf>
    <xf numFmtId="3" fontId="3" fillId="0" borderId="10" xfId="0" applyNumberFormat="1" applyFont="1" applyBorder="1"/>
    <xf numFmtId="187" fontId="3" fillId="0" borderId="11" xfId="0" applyNumberFormat="1" applyFont="1" applyBorder="1"/>
    <xf numFmtId="189" fontId="3" fillId="0" borderId="0" xfId="1" applyNumberFormat="1" applyFont="1" applyAlignment="1">
      <alignment vertical="center"/>
    </xf>
    <xf numFmtId="187" fontId="3" fillId="0" borderId="0" xfId="0" applyNumberFormat="1" applyFont="1" applyBorder="1"/>
    <xf numFmtId="189" fontId="3" fillId="0" borderId="10" xfId="1" applyNumberFormat="1" applyFont="1" applyBorder="1" applyAlignment="1">
      <alignment horizontal="right" vertical="center"/>
    </xf>
    <xf numFmtId="189" fontId="3" fillId="0" borderId="0" xfId="1" applyNumberFormat="1" applyFont="1" applyAlignment="1">
      <alignment horizontal="right" vertical="center"/>
    </xf>
    <xf numFmtId="187" fontId="3" fillId="0" borderId="11" xfId="0" applyNumberFormat="1" applyFont="1" applyBorder="1" applyAlignment="1">
      <alignment horizontal="right" vertical="center"/>
    </xf>
    <xf numFmtId="4" fontId="3" fillId="0" borderId="11" xfId="0" applyNumberFormat="1" applyFont="1" applyBorder="1"/>
    <xf numFmtId="189" fontId="3" fillId="0" borderId="0" xfId="1" applyNumberFormat="1" applyFont="1" applyBorder="1" applyAlignment="1">
      <alignment vertical="center"/>
    </xf>
    <xf numFmtId="41" fontId="3" fillId="0" borderId="11" xfId="0" applyNumberFormat="1" applyFont="1" applyBorder="1" applyAlignment="1">
      <alignment horizontal="right" vertical="center"/>
    </xf>
    <xf numFmtId="190" fontId="3" fillId="0" borderId="10" xfId="1" applyNumberFormat="1" applyFont="1" applyBorder="1" applyAlignment="1">
      <alignment horizontal="right" vertical="center"/>
    </xf>
    <xf numFmtId="189" fontId="2" fillId="0" borderId="10" xfId="0" applyNumberFormat="1" applyFont="1" applyBorder="1" applyAlignment="1">
      <alignment horizontal="right"/>
    </xf>
    <xf numFmtId="189" fontId="3" fillId="0" borderId="10" xfId="0" applyNumberFormat="1" applyFont="1" applyBorder="1" applyAlignment="1">
      <alignment horizontal="right"/>
    </xf>
    <xf numFmtId="190" fontId="3" fillId="0" borderId="0" xfId="1" applyNumberFormat="1" applyFont="1" applyAlignment="1">
      <alignment vertical="center"/>
    </xf>
    <xf numFmtId="0" fontId="5" fillId="0" borderId="0" xfId="0" applyFont="1"/>
    <xf numFmtId="189" fontId="3" fillId="0" borderId="10" xfId="1" applyNumberFormat="1" applyFont="1" applyBorder="1" applyAlignment="1">
      <alignment vertical="center"/>
    </xf>
    <xf numFmtId="190" fontId="3" fillId="0" borderId="10" xfId="1" applyNumberFormat="1" applyFont="1" applyBorder="1" applyAlignment="1">
      <alignment horizontal="right"/>
    </xf>
    <xf numFmtId="0" fontId="2" fillId="0" borderId="5" xfId="0" applyFont="1" applyFill="1" applyBorder="1" applyAlignment="1">
      <alignment horizontal="left" vertical="center"/>
    </xf>
    <xf numFmtId="3" fontId="3" fillId="0" borderId="6" xfId="0" applyNumberFormat="1" applyFont="1" applyBorder="1"/>
    <xf numFmtId="3" fontId="3" fillId="0" borderId="7" xfId="0" applyNumberFormat="1" applyFont="1" applyBorder="1"/>
    <xf numFmtId="3" fontId="3" fillId="0" borderId="8" xfId="0" applyNumberFormat="1" applyFont="1" applyBorder="1"/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Border="1"/>
    <xf numFmtId="191" fontId="4" fillId="0" borderId="0" xfId="0" applyNumberFormat="1" applyFont="1" applyBorder="1"/>
    <xf numFmtId="191" fontId="6" fillId="0" borderId="0" xfId="0" applyNumberFormat="1" applyFont="1"/>
    <xf numFmtId="191" fontId="4" fillId="0" borderId="0" xfId="0" applyNumberFormat="1" applyFont="1"/>
    <xf numFmtId="3" fontId="2" fillId="0" borderId="0" xfId="0" applyNumberFormat="1" applyFont="1" applyAlignment="1">
      <alignment horizontal="right"/>
    </xf>
    <xf numFmtId="0" fontId="2" fillId="0" borderId="0" xfId="0" applyFont="1" applyAlignment="1">
      <alignment vertical="center"/>
    </xf>
    <xf numFmtId="3" fontId="3" fillId="0" borderId="0" xfId="0" applyNumberFormat="1" applyFont="1" applyAlignment="1">
      <alignment horizontal="right"/>
    </xf>
    <xf numFmtId="189" fontId="7" fillId="0" borderId="0" xfId="1" applyNumberFormat="1" applyFont="1" applyAlignment="1">
      <alignment vertical="center"/>
    </xf>
    <xf numFmtId="189" fontId="6" fillId="0" borderId="0" xfId="1" applyNumberFormat="1" applyFont="1" applyAlignment="1">
      <alignment vertical="center"/>
    </xf>
    <xf numFmtId="187" fontId="6" fillId="0" borderId="0" xfId="0" applyNumberFormat="1" applyFont="1" applyAlignment="1">
      <alignment horizontal="right" vertical="center"/>
    </xf>
    <xf numFmtId="187" fontId="3" fillId="0" borderId="0" xfId="0" applyNumberFormat="1" applyFont="1" applyAlignment="1">
      <alignment horizontal="right" vertical="center"/>
    </xf>
    <xf numFmtId="187" fontId="2" fillId="0" borderId="0" xfId="0" applyNumberFormat="1" applyFont="1" applyAlignment="1">
      <alignment horizontal="right"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70"/>
  <sheetViews>
    <sheetView tabSelected="1" workbookViewId="0">
      <selection activeCell="D8" sqref="D8"/>
    </sheetView>
  </sheetViews>
  <sheetFormatPr defaultRowHeight="15"/>
  <cols>
    <col min="1" max="1" width="26.85546875" style="3" customWidth="1"/>
    <col min="2" max="10" width="8.7109375" style="52" customWidth="1"/>
    <col min="11" max="11" width="8.7109375" style="3" customWidth="1"/>
    <col min="12" max="16384" width="9.140625" style="3"/>
  </cols>
  <sheetData>
    <row r="1" spans="1:12" s="2" customFormat="1" ht="27" customHeight="1">
      <c r="A1" s="1" t="s">
        <v>0</v>
      </c>
      <c r="F1" s="1"/>
      <c r="G1" s="1"/>
      <c r="H1" s="1"/>
      <c r="I1" s="1"/>
      <c r="J1" s="1"/>
      <c r="K1" s="1"/>
      <c r="L1" s="1"/>
    </row>
    <row r="2" spans="1:12" ht="21.75">
      <c r="A2" s="1"/>
      <c r="B2" s="2"/>
      <c r="C2" s="2"/>
      <c r="D2" s="2"/>
      <c r="E2" s="2"/>
      <c r="F2" s="1"/>
      <c r="G2" s="1"/>
      <c r="H2" s="1"/>
      <c r="I2" s="1"/>
      <c r="J2" s="1"/>
    </row>
    <row r="3" spans="1:12" ht="22.5" customHeight="1">
      <c r="A3" s="4" t="s">
        <v>1</v>
      </c>
      <c r="B3" s="5" t="s">
        <v>2</v>
      </c>
      <c r="C3" s="6"/>
      <c r="D3" s="5" t="s">
        <v>3</v>
      </c>
      <c r="E3" s="7"/>
      <c r="F3" s="6" t="s">
        <v>4</v>
      </c>
      <c r="G3" s="6"/>
      <c r="H3" s="5" t="s">
        <v>5</v>
      </c>
      <c r="I3" s="7"/>
      <c r="J3" s="6" t="s">
        <v>6</v>
      </c>
      <c r="K3" s="7"/>
    </row>
    <row r="4" spans="1:12" ht="22.5" customHeight="1">
      <c r="A4" s="8"/>
      <c r="B4" s="9" t="s">
        <v>7</v>
      </c>
      <c r="C4" s="10" t="s">
        <v>8</v>
      </c>
      <c r="D4" s="9" t="s">
        <v>7</v>
      </c>
      <c r="E4" s="11" t="s">
        <v>8</v>
      </c>
      <c r="F4" s="10" t="s">
        <v>7</v>
      </c>
      <c r="G4" s="10" t="s">
        <v>8</v>
      </c>
      <c r="H4" s="9" t="s">
        <v>7</v>
      </c>
      <c r="I4" s="11" t="s">
        <v>8</v>
      </c>
      <c r="J4" s="10" t="s">
        <v>7</v>
      </c>
      <c r="K4" s="11" t="s">
        <v>8</v>
      </c>
    </row>
    <row r="5" spans="1:12" s="20" customFormat="1" ht="22.5" customHeight="1">
      <c r="A5" s="12" t="s">
        <v>9</v>
      </c>
      <c r="B5" s="13">
        <f t="shared" ref="B5:B34" si="0">AVERAGE(D5,F5,H5,J5)</f>
        <v>371153.5675</v>
      </c>
      <c r="C5" s="14">
        <f>SUM(C7:C14)</f>
        <v>100.00000134715127</v>
      </c>
      <c r="D5" s="15">
        <v>373225.6</v>
      </c>
      <c r="E5" s="14">
        <f>SUM(E7:E14)</f>
        <v>100</v>
      </c>
      <c r="F5" s="15">
        <v>375543.01</v>
      </c>
      <c r="G5" s="16">
        <f>SUM(G7:G14)</f>
        <v>100.00000266281084</v>
      </c>
      <c r="H5" s="17">
        <v>364964.84</v>
      </c>
      <c r="I5" s="14">
        <f>SUM(I7:I14)</f>
        <v>100.00000273998995</v>
      </c>
      <c r="J5" s="18">
        <v>370880.82</v>
      </c>
      <c r="K5" s="19">
        <f>SUM(K7:K14)</f>
        <v>100</v>
      </c>
    </row>
    <row r="6" spans="1:12" s="20" customFormat="1" ht="7.5" customHeight="1">
      <c r="A6" s="12"/>
      <c r="B6" s="21"/>
      <c r="C6" s="22"/>
      <c r="D6" s="15"/>
      <c r="E6" s="22"/>
      <c r="F6" s="15"/>
      <c r="G6" s="23"/>
      <c r="H6" s="24"/>
      <c r="I6" s="22"/>
      <c r="J6" s="18"/>
      <c r="K6" s="25"/>
    </row>
    <row r="7" spans="1:12" ht="21.75">
      <c r="A7" s="26" t="s">
        <v>10</v>
      </c>
      <c r="B7" s="27">
        <f t="shared" si="0"/>
        <v>1114.8300000000002</v>
      </c>
      <c r="C7" s="28">
        <f>B7/B$5*100</f>
        <v>0.30036893017335747</v>
      </c>
      <c r="D7" s="29">
        <v>794.76</v>
      </c>
      <c r="E7" s="28">
        <f t="shared" ref="E7:E14" si="1">D7/D$5*100</f>
        <v>0.21294359229377621</v>
      </c>
      <c r="F7" s="29">
        <v>1495.79</v>
      </c>
      <c r="G7" s="30">
        <f t="shared" ref="G7:G14" si="2">F7/F$5*100</f>
        <v>0.39830058346712405</v>
      </c>
      <c r="H7" s="31">
        <v>1226.43</v>
      </c>
      <c r="I7" s="28">
        <f>H7/H$5*100</f>
        <v>0.33604058955377725</v>
      </c>
      <c r="J7" s="32">
        <v>942.34</v>
      </c>
      <c r="K7" s="33">
        <f t="shared" ref="I7:K14" si="3">(J7/J$5)*100</f>
        <v>0.25408162115258481</v>
      </c>
    </row>
    <row r="8" spans="1:12" ht="21.75">
      <c r="A8" s="26" t="s">
        <v>11</v>
      </c>
      <c r="B8" s="27">
        <f>AVERAGE(D8,F8,H8,J8)</f>
        <v>58.7</v>
      </c>
      <c r="C8" s="34">
        <f t="shared" ref="C8:C14" si="4">B8/B$5*100</f>
        <v>1.5815555915409597E-2</v>
      </c>
      <c r="D8" s="35">
        <v>0</v>
      </c>
      <c r="E8" s="36">
        <v>0</v>
      </c>
      <c r="F8" s="35">
        <v>0</v>
      </c>
      <c r="G8" s="36">
        <v>0</v>
      </c>
      <c r="H8" s="37">
        <v>234.8</v>
      </c>
      <c r="I8" s="33">
        <f t="shared" si="3"/>
        <v>6.4334964431094238E-2</v>
      </c>
      <c r="J8" s="35">
        <v>0</v>
      </c>
      <c r="K8" s="36">
        <v>0</v>
      </c>
    </row>
    <row r="9" spans="1:12" ht="21.75">
      <c r="A9" s="26" t="s">
        <v>12</v>
      </c>
      <c r="B9" s="27">
        <f t="shared" si="0"/>
        <v>1512.1000000000001</v>
      </c>
      <c r="C9" s="28">
        <f t="shared" si="4"/>
        <v>0.40740548721790204</v>
      </c>
      <c r="D9" s="29">
        <v>1863.22</v>
      </c>
      <c r="E9" s="28">
        <f t="shared" si="1"/>
        <v>0.49922084658715804</v>
      </c>
      <c r="F9" s="29">
        <v>2809.13</v>
      </c>
      <c r="G9" s="30">
        <f t="shared" si="2"/>
        <v>0.74801818305711509</v>
      </c>
      <c r="H9" s="31">
        <v>1376.05</v>
      </c>
      <c r="I9" s="28">
        <f t="shared" ref="I9:I14" si="5">H9/H$5*100</f>
        <v>0.37703631944381266</v>
      </c>
      <c r="J9" s="35">
        <v>0</v>
      </c>
      <c r="K9" s="36">
        <v>0</v>
      </c>
    </row>
    <row r="10" spans="1:12" ht="21.75">
      <c r="A10" s="26" t="s">
        <v>13</v>
      </c>
      <c r="B10" s="27">
        <f t="shared" si="0"/>
        <v>9768.2349999999988</v>
      </c>
      <c r="C10" s="28">
        <f t="shared" si="4"/>
        <v>2.6318580381151797</v>
      </c>
      <c r="D10" s="29">
        <v>18085.259999999998</v>
      </c>
      <c r="E10" s="28">
        <f t="shared" si="1"/>
        <v>4.8456643917244691</v>
      </c>
      <c r="F10" s="29">
        <v>11531.43</v>
      </c>
      <c r="G10" s="30">
        <f t="shared" si="2"/>
        <v>3.0706016868746939</v>
      </c>
      <c r="H10" s="31">
        <v>6686.47</v>
      </c>
      <c r="I10" s="28">
        <f t="shared" si="5"/>
        <v>1.8320860716336402</v>
      </c>
      <c r="J10" s="32">
        <v>2769.78</v>
      </c>
      <c r="K10" s="33">
        <f t="shared" si="3"/>
        <v>0.74681133416389667</v>
      </c>
    </row>
    <row r="11" spans="1:12" ht="21.75">
      <c r="A11" s="26" t="s">
        <v>14</v>
      </c>
      <c r="B11" s="27">
        <f t="shared" si="0"/>
        <v>16413.355</v>
      </c>
      <c r="C11" s="28">
        <f t="shared" si="4"/>
        <v>4.4222544082106925</v>
      </c>
      <c r="D11" s="29">
        <v>28328.48</v>
      </c>
      <c r="E11" s="28">
        <f t="shared" si="1"/>
        <v>7.5901760222235559</v>
      </c>
      <c r="F11" s="29">
        <v>17113.38</v>
      </c>
      <c r="G11" s="30">
        <f t="shared" si="2"/>
        <v>4.5569693868087171</v>
      </c>
      <c r="H11" s="31">
        <v>10955.67</v>
      </c>
      <c r="I11" s="28">
        <f t="shared" si="5"/>
        <v>3.0018425884531781</v>
      </c>
      <c r="J11" s="32">
        <v>9255.89</v>
      </c>
      <c r="K11" s="33">
        <f t="shared" si="3"/>
        <v>2.4956507591845813</v>
      </c>
    </row>
    <row r="12" spans="1:12" ht="21.75">
      <c r="A12" s="26" t="s">
        <v>15</v>
      </c>
      <c r="B12" s="27">
        <f t="shared" si="0"/>
        <v>26262.9175</v>
      </c>
      <c r="C12" s="28">
        <f t="shared" si="4"/>
        <v>7.0760245353158293</v>
      </c>
      <c r="D12" s="29">
        <v>26382.2</v>
      </c>
      <c r="E12" s="28">
        <f t="shared" si="1"/>
        <v>7.0687005392984839</v>
      </c>
      <c r="F12" s="29">
        <v>28191.66</v>
      </c>
      <c r="G12" s="30">
        <f t="shared" si="2"/>
        <v>7.5069058002171314</v>
      </c>
      <c r="H12" s="31">
        <v>26545.26</v>
      </c>
      <c r="I12" s="28">
        <f t="shared" si="5"/>
        <v>7.2733746078115349</v>
      </c>
      <c r="J12" s="32">
        <v>23932.55</v>
      </c>
      <c r="K12" s="33">
        <f t="shared" si="3"/>
        <v>6.4528950297294951</v>
      </c>
    </row>
    <row r="13" spans="1:12" ht="21.75">
      <c r="A13" s="26" t="s">
        <v>16</v>
      </c>
      <c r="B13" s="27">
        <f t="shared" si="0"/>
        <v>199598.19249999998</v>
      </c>
      <c r="C13" s="28">
        <f t="shared" si="4"/>
        <v>53.77779172229026</v>
      </c>
      <c r="D13" s="29">
        <v>189125.33</v>
      </c>
      <c r="E13" s="28">
        <f t="shared" si="1"/>
        <v>50.673193371515779</v>
      </c>
      <c r="F13" s="29">
        <v>202420.24</v>
      </c>
      <c r="G13" s="30">
        <f t="shared" si="2"/>
        <v>53.900681043164667</v>
      </c>
      <c r="H13" s="31">
        <v>198455.3</v>
      </c>
      <c r="I13" s="28">
        <f t="shared" si="5"/>
        <v>54.376553094813183</v>
      </c>
      <c r="J13" s="32">
        <v>208391.9</v>
      </c>
      <c r="K13" s="33">
        <f t="shared" si="3"/>
        <v>56.188373397146819</v>
      </c>
    </row>
    <row r="14" spans="1:12" ht="21.75">
      <c r="A14" s="26" t="s">
        <v>17</v>
      </c>
      <c r="B14" s="27">
        <f t="shared" si="0"/>
        <v>116425.24249999999</v>
      </c>
      <c r="C14" s="28">
        <f t="shared" si="4"/>
        <v>31.368482669912634</v>
      </c>
      <c r="D14" s="29">
        <v>108646.35</v>
      </c>
      <c r="E14" s="28">
        <f t="shared" si="1"/>
        <v>29.110101236356776</v>
      </c>
      <c r="F14" s="29">
        <v>111981.39</v>
      </c>
      <c r="G14" s="30">
        <f t="shared" si="2"/>
        <v>29.818525979221395</v>
      </c>
      <c r="H14" s="31">
        <v>119484.87</v>
      </c>
      <c r="I14" s="28">
        <f t="shared" si="5"/>
        <v>32.738734503849734</v>
      </c>
      <c r="J14" s="32">
        <v>125588.36</v>
      </c>
      <c r="K14" s="33">
        <f t="shared" si="3"/>
        <v>33.862187858622619</v>
      </c>
    </row>
    <row r="15" spans="1:12" s="20" customFormat="1" ht="22.5" customHeight="1">
      <c r="A15" s="12" t="s">
        <v>18</v>
      </c>
      <c r="B15" s="21">
        <f t="shared" si="0"/>
        <v>207400.28999999998</v>
      </c>
      <c r="C15" s="22">
        <f>SUM(C17:C24)</f>
        <v>100.00000000000001</v>
      </c>
      <c r="D15" s="15">
        <v>204905.29</v>
      </c>
      <c r="E15" s="22">
        <f>SUM(E17:E24)</f>
        <v>100.00000488030348</v>
      </c>
      <c r="F15" s="15">
        <v>206927.23</v>
      </c>
      <c r="G15" s="23">
        <f>SUM(G17:G24)</f>
        <v>100</v>
      </c>
      <c r="H15" s="38">
        <v>208483.45</v>
      </c>
      <c r="I15" s="22">
        <f>SUM(I17:I24)</f>
        <v>100</v>
      </c>
      <c r="J15" s="18">
        <v>209285.19</v>
      </c>
      <c r="K15" s="25">
        <f>SUM(K17:K24)</f>
        <v>99.999995221831028</v>
      </c>
    </row>
    <row r="16" spans="1:12" s="20" customFormat="1" ht="7.5" customHeight="1">
      <c r="A16" s="12"/>
      <c r="B16" s="21"/>
      <c r="C16" s="22"/>
      <c r="D16" s="15"/>
      <c r="E16" s="22"/>
      <c r="F16" s="15"/>
      <c r="G16" s="23"/>
      <c r="H16" s="24"/>
      <c r="I16" s="22"/>
      <c r="J16" s="18"/>
      <c r="K16" s="25"/>
    </row>
    <row r="17" spans="1:11" ht="21.75">
      <c r="A17" s="26" t="s">
        <v>10</v>
      </c>
      <c r="B17" s="27">
        <f t="shared" si="0"/>
        <v>573.07000000000005</v>
      </c>
      <c r="C17" s="28">
        <f>B17/B$15*100</f>
        <v>0.27631108905392571</v>
      </c>
      <c r="D17" s="29">
        <v>476.44</v>
      </c>
      <c r="E17" s="28">
        <f t="shared" ref="E17:E24" si="6">D17/D$15*100</f>
        <v>0.2325171790342748</v>
      </c>
      <c r="F17" s="29">
        <v>837.53</v>
      </c>
      <c r="G17" s="30">
        <f t="shared" ref="G17:G24" si="7">F17/F$15*100</f>
        <v>0.40474615158188698</v>
      </c>
      <c r="H17" s="39">
        <v>511.99</v>
      </c>
      <c r="I17" s="28">
        <f t="shared" ref="I17:I24" si="8">H17/H$15*100</f>
        <v>0.24557824613896212</v>
      </c>
      <c r="J17" s="32">
        <v>466.32</v>
      </c>
      <c r="K17" s="28">
        <f t="shared" ref="K17" si="9">J17/J$15*100</f>
        <v>0.22281557524447859</v>
      </c>
    </row>
    <row r="18" spans="1:11" ht="21.75">
      <c r="A18" s="26" t="s">
        <v>11</v>
      </c>
      <c r="B18" s="35">
        <v>0</v>
      </c>
      <c r="C18" s="36">
        <v>0</v>
      </c>
      <c r="D18" s="35">
        <v>0</v>
      </c>
      <c r="E18" s="36">
        <v>0</v>
      </c>
      <c r="F18" s="35">
        <v>0</v>
      </c>
      <c r="G18" s="36">
        <v>0</v>
      </c>
      <c r="H18" s="35">
        <v>0</v>
      </c>
      <c r="I18" s="36">
        <v>0</v>
      </c>
      <c r="J18" s="35">
        <v>0</v>
      </c>
      <c r="K18" s="36">
        <v>0</v>
      </c>
    </row>
    <row r="19" spans="1:11" ht="21.75">
      <c r="A19" s="26" t="s">
        <v>12</v>
      </c>
      <c r="B19" s="27">
        <f t="shared" si="0"/>
        <v>829.58750000000009</v>
      </c>
      <c r="C19" s="28">
        <f t="shared" ref="C19:C25" si="10">B19/B$15*100</f>
        <v>0.3999934137025557</v>
      </c>
      <c r="D19" s="40">
        <v>1089.57</v>
      </c>
      <c r="E19" s="28">
        <f t="shared" si="6"/>
        <v>0.53174322634618165</v>
      </c>
      <c r="F19" s="40">
        <v>1337.44</v>
      </c>
      <c r="G19" s="30">
        <f t="shared" si="7"/>
        <v>0.6463334960797571</v>
      </c>
      <c r="H19" s="39">
        <v>891.34</v>
      </c>
      <c r="I19" s="28">
        <f t="shared" si="8"/>
        <v>0.42753513528292053</v>
      </c>
      <c r="J19" s="35">
        <v>0</v>
      </c>
      <c r="K19" s="36">
        <v>0</v>
      </c>
    </row>
    <row r="20" spans="1:11" ht="21.75">
      <c r="A20" s="26" t="s">
        <v>13</v>
      </c>
      <c r="B20" s="27">
        <f t="shared" si="0"/>
        <v>5124.0749999999998</v>
      </c>
      <c r="C20" s="28">
        <f t="shared" si="10"/>
        <v>2.4706209427190289</v>
      </c>
      <c r="D20" s="29">
        <v>8699.19</v>
      </c>
      <c r="E20" s="28">
        <f t="shared" si="6"/>
        <v>4.2454687236234845</v>
      </c>
      <c r="F20" s="29">
        <v>5794.52</v>
      </c>
      <c r="G20" s="30">
        <f t="shared" si="7"/>
        <v>2.8002694473801251</v>
      </c>
      <c r="H20" s="39">
        <v>4366.8999999999996</v>
      </c>
      <c r="I20" s="28">
        <f t="shared" si="8"/>
        <v>2.0946027130690705</v>
      </c>
      <c r="J20" s="32">
        <v>1635.69</v>
      </c>
      <c r="K20" s="33">
        <f t="shared" ref="K20:K25" si="11">(J20/J$15)*100</f>
        <v>0.78156031967670536</v>
      </c>
    </row>
    <row r="21" spans="1:11" ht="21.75">
      <c r="A21" s="26" t="s">
        <v>14</v>
      </c>
      <c r="B21" s="27">
        <f t="shared" si="0"/>
        <v>7762.0199999999995</v>
      </c>
      <c r="C21" s="28">
        <f t="shared" si="10"/>
        <v>3.7425309289586819</v>
      </c>
      <c r="D21" s="29">
        <v>14219.67</v>
      </c>
      <c r="E21" s="28">
        <f t="shared" si="6"/>
        <v>6.9396304995346867</v>
      </c>
      <c r="F21" s="29">
        <v>8251.5499999999993</v>
      </c>
      <c r="G21" s="30">
        <f t="shared" si="7"/>
        <v>3.9876578834018113</v>
      </c>
      <c r="H21" s="39">
        <v>5197.49</v>
      </c>
      <c r="I21" s="28">
        <f t="shared" si="8"/>
        <v>2.4929988447524249</v>
      </c>
      <c r="J21" s="32">
        <v>3379.37</v>
      </c>
      <c r="K21" s="33">
        <f t="shared" si="11"/>
        <v>1.6147200860223314</v>
      </c>
    </row>
    <row r="22" spans="1:11" ht="21.75">
      <c r="A22" s="26" t="s">
        <v>15</v>
      </c>
      <c r="B22" s="27">
        <f t="shared" si="0"/>
        <v>11520.2675</v>
      </c>
      <c r="C22" s="28">
        <f t="shared" si="10"/>
        <v>5.5546052997322235</v>
      </c>
      <c r="D22" s="29">
        <v>10953.69</v>
      </c>
      <c r="E22" s="28">
        <f t="shared" si="6"/>
        <v>5.3457331433463731</v>
      </c>
      <c r="F22" s="29">
        <v>11568.84</v>
      </c>
      <c r="G22" s="30">
        <f t="shared" si="7"/>
        <v>5.590777008903081</v>
      </c>
      <c r="H22" s="39">
        <v>12069.54</v>
      </c>
      <c r="I22" s="28">
        <f t="shared" si="8"/>
        <v>5.789207728479167</v>
      </c>
      <c r="J22" s="32">
        <v>11489</v>
      </c>
      <c r="K22" s="33">
        <f t="shared" si="11"/>
        <v>5.4896383255786034</v>
      </c>
    </row>
    <row r="23" spans="1:11" ht="21.75">
      <c r="A23" s="26" t="s">
        <v>16</v>
      </c>
      <c r="B23" s="27">
        <f t="shared" si="0"/>
        <v>110961.28000000001</v>
      </c>
      <c r="C23" s="28">
        <f t="shared" si="10"/>
        <v>53.501024516407391</v>
      </c>
      <c r="D23" s="29">
        <v>104177.14</v>
      </c>
      <c r="E23" s="28">
        <f t="shared" si="6"/>
        <v>50.841605895094268</v>
      </c>
      <c r="F23" s="29">
        <v>112080.69</v>
      </c>
      <c r="G23" s="30">
        <f t="shared" si="7"/>
        <v>54.164302107557326</v>
      </c>
      <c r="H23" s="39">
        <v>111833.02</v>
      </c>
      <c r="I23" s="28">
        <f t="shared" si="8"/>
        <v>53.641197898442293</v>
      </c>
      <c r="J23" s="32">
        <v>115754.27</v>
      </c>
      <c r="K23" s="33">
        <f t="shared" si="11"/>
        <v>55.309346065051237</v>
      </c>
    </row>
    <row r="24" spans="1:11" ht="21.75">
      <c r="A24" s="26" t="s">
        <v>17</v>
      </c>
      <c r="B24" s="27">
        <f t="shared" si="0"/>
        <v>70629.989999999991</v>
      </c>
      <c r="C24" s="28">
        <f t="shared" si="10"/>
        <v>34.05491380942621</v>
      </c>
      <c r="D24" s="29">
        <v>65289.599999999999</v>
      </c>
      <c r="E24" s="28">
        <f t="shared" si="6"/>
        <v>31.863306213324211</v>
      </c>
      <c r="F24" s="29">
        <v>67056.66</v>
      </c>
      <c r="G24" s="30">
        <f t="shared" si="7"/>
        <v>32.405913905096007</v>
      </c>
      <c r="H24" s="39">
        <v>73613.17</v>
      </c>
      <c r="I24" s="28">
        <f t="shared" si="8"/>
        <v>35.308879433835152</v>
      </c>
      <c r="J24" s="32">
        <v>76560.53</v>
      </c>
      <c r="K24" s="33">
        <f t="shared" si="11"/>
        <v>36.581914850257682</v>
      </c>
    </row>
    <row r="25" spans="1:11" s="41" customFormat="1" ht="22.5" customHeight="1">
      <c r="A25" s="12" t="s">
        <v>19</v>
      </c>
      <c r="B25" s="21">
        <f t="shared" si="0"/>
        <v>163753.2775</v>
      </c>
      <c r="C25" s="22">
        <f>SUM(C27:C45)</f>
        <v>100.000001526687</v>
      </c>
      <c r="D25" s="15">
        <v>168320.31</v>
      </c>
      <c r="E25" s="22">
        <f>SUM(E27:E40)</f>
        <v>100</v>
      </c>
      <c r="F25" s="15">
        <v>168615.78</v>
      </c>
      <c r="G25" s="23">
        <f>SUM(G27:G46)</f>
        <v>100</v>
      </c>
      <c r="H25" s="38">
        <v>156481.39000000001</v>
      </c>
      <c r="I25" s="22">
        <f>SUM(I27:I45)</f>
        <v>99.848691858019578</v>
      </c>
      <c r="J25" s="18">
        <v>161595.63</v>
      </c>
      <c r="K25" s="25">
        <f>SUM(K27:K35)</f>
        <v>100.00000618828615</v>
      </c>
    </row>
    <row r="26" spans="1:11" s="41" customFormat="1" ht="7.5" customHeight="1">
      <c r="A26" s="12"/>
      <c r="B26" s="21"/>
      <c r="C26" s="22"/>
      <c r="D26" s="15"/>
      <c r="E26" s="22"/>
      <c r="F26" s="15"/>
      <c r="G26" s="23"/>
      <c r="H26" s="38"/>
      <c r="I26" s="22"/>
      <c r="J26" s="18"/>
      <c r="K26" s="25"/>
    </row>
    <row r="27" spans="1:11" ht="21.75">
      <c r="A27" s="26" t="s">
        <v>10</v>
      </c>
      <c r="B27" s="27">
        <f t="shared" si="0"/>
        <v>541.75749999999994</v>
      </c>
      <c r="C27" s="28">
        <f>B27/B$25*100</f>
        <v>0.33083765300514362</v>
      </c>
      <c r="D27" s="42">
        <v>318.32</v>
      </c>
      <c r="E27" s="28">
        <f t="shared" ref="E27:E34" si="12">D27/D$25*100</f>
        <v>0.18911562128182868</v>
      </c>
      <c r="F27" s="29">
        <v>658.25</v>
      </c>
      <c r="G27" s="28">
        <f t="shared" ref="G27:G34" si="13">F27/F$25*100</f>
        <v>0.390384577291639</v>
      </c>
      <c r="H27" s="39">
        <v>714.44</v>
      </c>
      <c r="I27" s="28">
        <f>H27/H$15*100</f>
        <v>0.34268427541850444</v>
      </c>
      <c r="J27" s="32">
        <v>476.02</v>
      </c>
      <c r="K27" s="33">
        <f>(J27/J$25)*100</f>
        <v>0.29457479759817762</v>
      </c>
    </row>
    <row r="28" spans="1:11" ht="21.75">
      <c r="A28" s="26" t="s">
        <v>11</v>
      </c>
      <c r="B28" s="27">
        <f t="shared" si="0"/>
        <v>58.7</v>
      </c>
      <c r="C28" s="34">
        <f t="shared" ref="C28:C34" si="14">B28/B$25*100</f>
        <v>3.5846610764783016E-2</v>
      </c>
      <c r="D28" s="35">
        <v>0</v>
      </c>
      <c r="E28" s="36">
        <v>0</v>
      </c>
      <c r="F28" s="35">
        <v>0</v>
      </c>
      <c r="G28" s="36">
        <v>0</v>
      </c>
      <c r="H28" s="43">
        <v>234.8</v>
      </c>
      <c r="I28" s="28">
        <f>H28/H$15*100</f>
        <v>0.11262284848029905</v>
      </c>
      <c r="J28" s="35">
        <v>0</v>
      </c>
      <c r="K28" s="36">
        <v>0</v>
      </c>
    </row>
    <row r="29" spans="1:11" ht="21.75">
      <c r="A29" s="26" t="s">
        <v>12</v>
      </c>
      <c r="B29" s="27">
        <f t="shared" si="0"/>
        <v>682.51250000000005</v>
      </c>
      <c r="C29" s="28">
        <f t="shared" si="14"/>
        <v>0.41679318449061276</v>
      </c>
      <c r="D29" s="42">
        <v>773.65</v>
      </c>
      <c r="E29" s="28">
        <f t="shared" si="12"/>
        <v>0.45962961926579154</v>
      </c>
      <c r="F29" s="29">
        <v>1471.69</v>
      </c>
      <c r="G29" s="28">
        <f t="shared" si="13"/>
        <v>0.87280680372857167</v>
      </c>
      <c r="H29" s="39">
        <v>484.71</v>
      </c>
      <c r="I29" s="28">
        <f t="shared" ref="I29:I33" si="15">H29/H$25*100</f>
        <v>0.30975568404651821</v>
      </c>
      <c r="J29" s="35">
        <v>0</v>
      </c>
      <c r="K29" s="36">
        <v>0</v>
      </c>
    </row>
    <row r="30" spans="1:11" ht="21.75">
      <c r="A30" s="26" t="s">
        <v>13</v>
      </c>
      <c r="B30" s="27">
        <f t="shared" si="0"/>
        <v>4644.16</v>
      </c>
      <c r="C30" s="28">
        <f t="shared" si="14"/>
        <v>2.8360714795464168</v>
      </c>
      <c r="D30" s="29">
        <v>9386.07</v>
      </c>
      <c r="E30" s="28">
        <f t="shared" si="12"/>
        <v>5.5763145873483717</v>
      </c>
      <c r="F30" s="29">
        <v>5736.91</v>
      </c>
      <c r="G30" s="28">
        <f t="shared" si="13"/>
        <v>3.4023565291457301</v>
      </c>
      <c r="H30" s="39">
        <v>2319.5700000000002</v>
      </c>
      <c r="I30" s="28">
        <f t="shared" si="15"/>
        <v>1.482329623989153</v>
      </c>
      <c r="J30" s="32">
        <v>1134.0899999999999</v>
      </c>
      <c r="K30" s="33">
        <f t="shared" ref="K30:K35" si="16">(J30/J$25)*100</f>
        <v>0.70180734466643679</v>
      </c>
    </row>
    <row r="31" spans="1:11" ht="21.75">
      <c r="A31" s="26" t="s">
        <v>14</v>
      </c>
      <c r="B31" s="27">
        <f t="shared" si="0"/>
        <v>8651.3374999999996</v>
      </c>
      <c r="C31" s="28">
        <f t="shared" si="14"/>
        <v>5.2831537982499306</v>
      </c>
      <c r="D31" s="29">
        <v>14108.81</v>
      </c>
      <c r="E31" s="28">
        <f t="shared" si="12"/>
        <v>8.3821197810293953</v>
      </c>
      <c r="F31" s="29">
        <v>8861.83</v>
      </c>
      <c r="G31" s="30">
        <f t="shared" si="13"/>
        <v>5.2556350301258874</v>
      </c>
      <c r="H31" s="39">
        <v>5758.18</v>
      </c>
      <c r="I31" s="28">
        <f t="shared" si="15"/>
        <v>3.6797858198984552</v>
      </c>
      <c r="J31" s="32">
        <v>5876.53</v>
      </c>
      <c r="K31" s="33">
        <f t="shared" si="16"/>
        <v>3.636564924435147</v>
      </c>
    </row>
    <row r="32" spans="1:11" ht="21.75">
      <c r="A32" s="26" t="s">
        <v>15</v>
      </c>
      <c r="B32" s="27">
        <f t="shared" si="0"/>
        <v>14742.647500000001</v>
      </c>
      <c r="C32" s="28">
        <f t="shared" si="14"/>
        <v>9.0029633147342665</v>
      </c>
      <c r="D32" s="29">
        <v>15428.51</v>
      </c>
      <c r="E32" s="28">
        <f t="shared" si="12"/>
        <v>9.1661606374180273</v>
      </c>
      <c r="F32" s="29">
        <v>16622.82</v>
      </c>
      <c r="G32" s="30">
        <f t="shared" si="13"/>
        <v>9.8584011532016742</v>
      </c>
      <c r="H32" s="39">
        <v>14475.72</v>
      </c>
      <c r="I32" s="28">
        <f t="shared" si="15"/>
        <v>9.2507613844687846</v>
      </c>
      <c r="J32" s="32">
        <v>12443.54</v>
      </c>
      <c r="K32" s="33">
        <f t="shared" si="16"/>
        <v>7.7004186313701677</v>
      </c>
    </row>
    <row r="33" spans="1:14" ht="21.75">
      <c r="A33" s="26" t="s">
        <v>16</v>
      </c>
      <c r="B33" s="27">
        <f t="shared" si="0"/>
        <v>88636.912500000006</v>
      </c>
      <c r="C33" s="28">
        <f t="shared" si="14"/>
        <v>54.128328820777348</v>
      </c>
      <c r="D33" s="29">
        <v>84948.2</v>
      </c>
      <c r="E33" s="28">
        <f t="shared" si="12"/>
        <v>50.468181766062571</v>
      </c>
      <c r="F33" s="29">
        <v>90339.55</v>
      </c>
      <c r="G33" s="30">
        <f t="shared" si="13"/>
        <v>53.577162232384183</v>
      </c>
      <c r="H33" s="39">
        <v>86622.27</v>
      </c>
      <c r="I33" s="28">
        <f t="shared" si="15"/>
        <v>55.356275912426391</v>
      </c>
      <c r="J33" s="32">
        <v>92637.63</v>
      </c>
      <c r="K33" s="33">
        <f t="shared" si="16"/>
        <v>57.326816325416715</v>
      </c>
    </row>
    <row r="34" spans="1:14" ht="21.75">
      <c r="A34" s="26" t="s">
        <v>17</v>
      </c>
      <c r="B34" s="27">
        <f t="shared" si="0"/>
        <v>45795.252500000002</v>
      </c>
      <c r="C34" s="28">
        <f t="shared" si="14"/>
        <v>27.966006665118503</v>
      </c>
      <c r="D34" s="29">
        <v>43356.75</v>
      </c>
      <c r="E34" s="28">
        <f t="shared" si="12"/>
        <v>25.758477987594009</v>
      </c>
      <c r="F34" s="29">
        <v>44924.73</v>
      </c>
      <c r="G34" s="30">
        <f t="shared" si="13"/>
        <v>26.64325367412232</v>
      </c>
      <c r="H34" s="39">
        <v>45871.7</v>
      </c>
      <c r="I34" s="28">
        <f>H34/H$25*100</f>
        <v>29.314476309291472</v>
      </c>
      <c r="J34" s="32">
        <v>49027.83</v>
      </c>
      <c r="K34" s="33">
        <f t="shared" si="16"/>
        <v>30.339824164799506</v>
      </c>
    </row>
    <row r="35" spans="1:14" ht="9" customHeight="1">
      <c r="A35" s="44"/>
      <c r="B35" s="45"/>
      <c r="C35" s="46"/>
      <c r="D35" s="45"/>
      <c r="E35" s="47"/>
      <c r="F35" s="46"/>
      <c r="G35" s="46"/>
      <c r="H35" s="45"/>
      <c r="I35" s="47"/>
      <c r="J35" s="46"/>
      <c r="K35" s="47"/>
    </row>
    <row r="36" spans="1:14" ht="9" customHeight="1">
      <c r="A36" s="1"/>
      <c r="B36" s="2"/>
      <c r="C36" s="2"/>
      <c r="D36" s="2"/>
      <c r="E36" s="2"/>
      <c r="F36" s="1"/>
      <c r="G36" s="1"/>
      <c r="H36" s="1"/>
      <c r="I36" s="1"/>
      <c r="J36" s="1"/>
    </row>
    <row r="37" spans="1:14" ht="21.75">
      <c r="A37" s="48" t="s">
        <v>20</v>
      </c>
      <c r="B37" s="2"/>
      <c r="C37" s="2"/>
      <c r="D37" s="1"/>
      <c r="E37" s="1"/>
      <c r="F37" s="1"/>
      <c r="G37" s="1"/>
      <c r="H37" s="1"/>
      <c r="I37" s="1"/>
      <c r="J37" s="1"/>
    </row>
    <row r="38" spans="1:14" ht="21.75">
      <c r="A38" s="48" t="s">
        <v>21</v>
      </c>
      <c r="B38" s="2"/>
      <c r="C38" s="2"/>
      <c r="D38" s="1"/>
      <c r="E38" s="1"/>
      <c r="F38" s="1"/>
      <c r="G38" s="1"/>
      <c r="H38" s="1"/>
      <c r="I38" s="1"/>
      <c r="J38" s="1"/>
    </row>
    <row r="39" spans="1:14">
      <c r="A39" s="49"/>
      <c r="B39" s="50"/>
      <c r="C39" s="50"/>
      <c r="D39" s="50"/>
      <c r="E39" s="50"/>
      <c r="F39" s="50"/>
      <c r="G39" s="50"/>
      <c r="H39" s="50"/>
      <c r="I39" s="50"/>
      <c r="J39" s="50"/>
    </row>
    <row r="41" spans="1:14" ht="21.75">
      <c r="B41" s="51"/>
      <c r="F41" s="53"/>
      <c r="J41" s="53"/>
      <c r="N41" s="53"/>
    </row>
    <row r="42" spans="1:14" ht="21.75">
      <c r="B42" s="51"/>
      <c r="F42" s="54"/>
      <c r="J42" s="54"/>
      <c r="N42" s="54"/>
    </row>
    <row r="43" spans="1:14" ht="21.75">
      <c r="B43" s="51"/>
      <c r="F43" s="55"/>
      <c r="J43" s="55"/>
      <c r="N43" s="55"/>
    </row>
    <row r="44" spans="1:14" ht="21.75">
      <c r="B44" s="51"/>
      <c r="F44" s="55"/>
      <c r="J44" s="55"/>
      <c r="N44" s="55"/>
    </row>
    <row r="45" spans="1:14" ht="21.75">
      <c r="B45" s="51"/>
      <c r="F45" s="55"/>
      <c r="J45" s="55"/>
      <c r="N45" s="55"/>
    </row>
    <row r="46" spans="1:14" ht="21.75">
      <c r="B46" s="51"/>
      <c r="F46" s="55"/>
      <c r="J46" s="55"/>
      <c r="N46" s="55"/>
    </row>
    <row r="47" spans="1:14" ht="21.75">
      <c r="B47" s="51"/>
      <c r="F47" s="55"/>
      <c r="J47" s="55"/>
      <c r="N47" s="55"/>
    </row>
    <row r="48" spans="1:14" ht="21.75">
      <c r="B48" s="51"/>
      <c r="F48" s="55"/>
      <c r="J48" s="55"/>
      <c r="N48" s="55"/>
    </row>
    <row r="49" spans="2:14" ht="21.75">
      <c r="B49" s="51"/>
      <c r="F49" s="55"/>
      <c r="J49" s="55"/>
      <c r="N49" s="55"/>
    </row>
    <row r="50" spans="2:14" ht="21.75">
      <c r="B50" s="51"/>
      <c r="F50" s="55"/>
      <c r="J50" s="55"/>
      <c r="N50" s="55"/>
    </row>
    <row r="51" spans="2:14" ht="21.75">
      <c r="B51" s="56"/>
      <c r="C51" s="15"/>
      <c r="D51" s="15"/>
      <c r="F51" s="53"/>
      <c r="J51" s="53"/>
      <c r="N51" s="53"/>
    </row>
    <row r="52" spans="2:14" ht="21.75">
      <c r="B52" s="56"/>
      <c r="C52" s="15"/>
      <c r="D52" s="15"/>
      <c r="F52" s="54"/>
      <c r="J52" s="54"/>
      <c r="N52" s="54"/>
    </row>
    <row r="53" spans="2:14" ht="21.75">
      <c r="B53" s="57"/>
      <c r="C53" s="29"/>
      <c r="D53" s="29"/>
      <c r="F53" s="55"/>
      <c r="J53" s="55"/>
      <c r="N53" s="55"/>
    </row>
    <row r="54" spans="2:14" ht="21.75">
      <c r="B54" s="58"/>
      <c r="C54" s="59"/>
      <c r="D54" s="59"/>
      <c r="F54" s="55"/>
      <c r="J54" s="55"/>
      <c r="N54" s="55"/>
    </row>
    <row r="55" spans="2:14" ht="21.75">
      <c r="B55" s="57"/>
      <c r="C55" s="40"/>
      <c r="D55" s="40"/>
      <c r="F55" s="55"/>
      <c r="J55" s="55"/>
      <c r="N55" s="55"/>
    </row>
    <row r="56" spans="2:14" ht="21.75">
      <c r="B56" s="57"/>
      <c r="C56" s="29"/>
      <c r="D56" s="29"/>
      <c r="F56" s="55"/>
      <c r="J56" s="55"/>
      <c r="N56" s="55"/>
    </row>
    <row r="57" spans="2:14" ht="21.75">
      <c r="B57" s="57"/>
      <c r="C57" s="29"/>
      <c r="D57" s="29"/>
      <c r="F57" s="55"/>
      <c r="J57" s="55"/>
      <c r="N57" s="55"/>
    </row>
    <row r="58" spans="2:14" ht="21.75">
      <c r="B58" s="57"/>
      <c r="C58" s="29"/>
      <c r="D58" s="29"/>
      <c r="F58" s="55"/>
      <c r="J58" s="55"/>
      <c r="N58" s="55"/>
    </row>
    <row r="59" spans="2:14" ht="21.75">
      <c r="B59" s="57"/>
      <c r="C59" s="29"/>
      <c r="D59" s="29"/>
      <c r="F59" s="55"/>
      <c r="J59" s="55"/>
      <c r="N59" s="55"/>
    </row>
    <row r="60" spans="2:14" ht="21.75">
      <c r="B60" s="57"/>
      <c r="C60" s="29"/>
      <c r="D60" s="29"/>
      <c r="F60" s="55"/>
      <c r="J60" s="55"/>
      <c r="N60" s="55"/>
    </row>
    <row r="61" spans="2:14" ht="21.75">
      <c r="B61" s="51"/>
      <c r="C61" s="15"/>
      <c r="D61" s="15"/>
      <c r="E61" s="60"/>
      <c r="F61" s="53"/>
      <c r="J61" s="53"/>
      <c r="N61" s="53"/>
    </row>
    <row r="62" spans="2:14" ht="21.75">
      <c r="B62" s="51"/>
      <c r="C62" s="15"/>
      <c r="D62" s="15"/>
      <c r="E62" s="60"/>
      <c r="F62" s="54"/>
      <c r="J62" s="54"/>
      <c r="N62" s="54"/>
    </row>
    <row r="63" spans="2:14" ht="21.75">
      <c r="B63" s="51"/>
      <c r="C63" s="29"/>
      <c r="D63" s="29"/>
      <c r="E63" s="59"/>
      <c r="F63" s="55"/>
      <c r="J63" s="55"/>
      <c r="N63" s="55"/>
    </row>
    <row r="64" spans="2:14" ht="21.75">
      <c r="B64" s="51"/>
      <c r="C64" s="59"/>
      <c r="D64" s="59"/>
      <c r="E64" s="40"/>
      <c r="F64" s="55"/>
      <c r="J64" s="55"/>
      <c r="N64" s="55"/>
    </row>
    <row r="65" spans="2:14" ht="21.75">
      <c r="B65" s="51"/>
      <c r="C65" s="29"/>
      <c r="D65" s="29"/>
      <c r="E65" s="59"/>
      <c r="F65" s="55"/>
      <c r="J65" s="55"/>
      <c r="N65" s="55"/>
    </row>
    <row r="66" spans="2:14" ht="21.75">
      <c r="B66" s="51"/>
      <c r="C66" s="29"/>
      <c r="D66" s="29"/>
      <c r="E66" s="59"/>
      <c r="F66" s="55"/>
      <c r="J66" s="55"/>
      <c r="N66" s="55"/>
    </row>
    <row r="67" spans="2:14" ht="21.75">
      <c r="B67" s="51"/>
      <c r="C67" s="29"/>
      <c r="D67" s="29"/>
      <c r="E67" s="59"/>
      <c r="F67" s="55"/>
      <c r="J67" s="55"/>
      <c r="N67" s="55"/>
    </row>
    <row r="68" spans="2:14" ht="21.75">
      <c r="B68" s="51"/>
      <c r="C68" s="29"/>
      <c r="D68" s="29"/>
      <c r="E68" s="59"/>
      <c r="F68" s="55"/>
      <c r="J68" s="55"/>
      <c r="N68" s="55"/>
    </row>
    <row r="69" spans="2:14" ht="21.75">
      <c r="B69" s="51"/>
      <c r="C69" s="29"/>
      <c r="D69" s="29"/>
      <c r="E69" s="59"/>
      <c r="F69" s="55"/>
      <c r="J69" s="55"/>
      <c r="N69" s="55"/>
    </row>
    <row r="70" spans="2:14" ht="21.75">
      <c r="B70" s="51"/>
      <c r="C70" s="29"/>
      <c r="D70" s="29"/>
      <c r="E70" s="59"/>
      <c r="F70" s="55"/>
      <c r="J70" s="55"/>
      <c r="N70" s="55"/>
    </row>
  </sheetData>
  <mergeCells count="5">
    <mergeCell ref="B3:C3"/>
    <mergeCell ref="D3:E3"/>
    <mergeCell ref="F3:G3"/>
    <mergeCell ref="H3:I3"/>
    <mergeCell ref="J3:K3"/>
  </mergeCells>
  <printOptions horizontalCentered="1"/>
  <pageMargins left="0" right="0" top="0.98425196850393704" bottom="0.59055118110236227" header="0.51181102362204722" footer="0.51181102362204722"/>
  <pageSetup paperSize="9" scale="8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T6</vt:lpstr>
    </vt:vector>
  </TitlesOfParts>
  <Company>nso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rayong</dc:creator>
  <cp:lastModifiedBy>rayong</cp:lastModifiedBy>
  <dcterms:created xsi:type="dcterms:W3CDTF">2015-03-23T06:23:34Z</dcterms:created>
  <dcterms:modified xsi:type="dcterms:W3CDTF">2015-03-23T06:23:44Z</dcterms:modified>
</cp:coreProperties>
</file>