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270" windowWidth="18735" windowHeight="10425"/>
  </bookViews>
  <sheets>
    <sheet name="T-3.5" sheetId="1" r:id="rId1"/>
  </sheets>
  <definedNames>
    <definedName name="_xlnm.Print_Area" localSheetId="0">'T-3.5'!$A$1:$X$41</definedName>
  </definedNames>
  <calcPr calcId="124519"/>
</workbook>
</file>

<file path=xl/calcChain.xml><?xml version="1.0" encoding="utf-8"?>
<calcChain xmlns="http://schemas.openxmlformats.org/spreadsheetml/2006/main">
  <c r="G33" i="1"/>
  <c r="F33"/>
  <c r="E33"/>
  <c r="G32"/>
  <c r="F32"/>
  <c r="E32" s="1"/>
  <c r="G31"/>
  <c r="G30" s="1"/>
  <c r="F31"/>
  <c r="E31"/>
  <c r="E30" s="1"/>
  <c r="F30"/>
  <c r="G29"/>
  <c r="F29"/>
  <c r="E29"/>
  <c r="G28"/>
  <c r="F28"/>
  <c r="E28" s="1"/>
  <c r="G27"/>
  <c r="G26" s="1"/>
  <c r="F27"/>
  <c r="E27"/>
  <c r="F26"/>
  <c r="G25"/>
  <c r="F25"/>
  <c r="E25"/>
  <c r="G24"/>
  <c r="F24"/>
  <c r="E24" s="1"/>
  <c r="G23"/>
  <c r="F23"/>
  <c r="E23"/>
  <c r="G22"/>
  <c r="F22"/>
  <c r="E22" s="1"/>
  <c r="G21"/>
  <c r="F21"/>
  <c r="E21"/>
  <c r="G20"/>
  <c r="F20"/>
  <c r="E20" s="1"/>
  <c r="E19" s="1"/>
  <c r="G19"/>
  <c r="G18"/>
  <c r="F18"/>
  <c r="E18" s="1"/>
  <c r="G17"/>
  <c r="F17"/>
  <c r="E17"/>
  <c r="G16"/>
  <c r="F16"/>
  <c r="E16" s="1"/>
  <c r="G15"/>
  <c r="G14" s="1"/>
  <c r="G13" s="1"/>
  <c r="F15"/>
  <c r="E15"/>
  <c r="E14" s="1"/>
  <c r="F14"/>
  <c r="E26" l="1"/>
  <c r="E13"/>
  <c r="F19"/>
  <c r="F13" s="1"/>
</calcChain>
</file>

<file path=xl/sharedStrings.xml><?xml version="1.0" encoding="utf-8"?>
<sst xmlns="http://schemas.openxmlformats.org/spreadsheetml/2006/main" count="107" uniqueCount="79">
  <si>
    <t xml:space="preserve">ตาราง     </t>
  </si>
  <si>
    <t>นักเรียน จำแนกตามสังกัด เพศ และชั้นเรียน ปีการศึกษา 2557</t>
  </si>
  <si>
    <t xml:space="preserve">Table </t>
  </si>
  <si>
    <t>Student by Jurisdiction, Sex and Grade: Academic Year 2014</t>
  </si>
  <si>
    <t>ชั้นเรียน</t>
  </si>
  <si>
    <t>สังกัด  Jurisdiction</t>
  </si>
  <si>
    <t>Grade</t>
  </si>
  <si>
    <t>สำนักบริหารงาน</t>
  </si>
  <si>
    <t>รวม</t>
  </si>
  <si>
    <t>สนง.คณะกรรมการ</t>
  </si>
  <si>
    <t>คณะกรรมการส่งเสริม</t>
  </si>
  <si>
    <t>กรมส่งเสริม</t>
  </si>
  <si>
    <t>Total</t>
  </si>
  <si>
    <t>การศึกษาขั้นพื้นฐาน</t>
  </si>
  <si>
    <t>การศึกษาเอกชน</t>
  </si>
  <si>
    <t>การปกครองท้องถิ่น</t>
  </si>
  <si>
    <r>
      <t xml:space="preserve">อื่น ๆ </t>
    </r>
    <r>
      <rPr>
        <vertAlign val="superscript"/>
        <sz val="12"/>
        <rFont val="TH SarabunPSK"/>
        <family val="2"/>
      </rPr>
      <t>1/</t>
    </r>
  </si>
  <si>
    <t>Office of the Basic</t>
  </si>
  <si>
    <t>Office of the Private</t>
  </si>
  <si>
    <t xml:space="preserve">Department of Local </t>
  </si>
  <si>
    <t>Others</t>
  </si>
  <si>
    <t>Education Commission</t>
  </si>
  <si>
    <t>Administration</t>
  </si>
  <si>
    <t>ชาย</t>
  </si>
  <si>
    <t>หญิง</t>
  </si>
  <si>
    <t>Male</t>
  </si>
  <si>
    <t>Female</t>
  </si>
  <si>
    <t>รวมยอด</t>
  </si>
  <si>
    <t>ก่อนประถมศึกษา</t>
  </si>
  <si>
    <t>Pre-elementary</t>
  </si>
  <si>
    <t>อนุบาล 1</t>
  </si>
  <si>
    <t>Kindergarten 1</t>
  </si>
  <si>
    <t>อนุบาล 2</t>
  </si>
  <si>
    <t>Kindergarten 2</t>
  </si>
  <si>
    <t>อนุบาล 3</t>
  </si>
  <si>
    <t>Kindergarten 3</t>
  </si>
  <si>
    <t>เด็กเล็ก</t>
  </si>
  <si>
    <t>Pre- primary</t>
  </si>
  <si>
    <t>ประถมศึกษา</t>
  </si>
  <si>
    <t>Elementary</t>
  </si>
  <si>
    <t>ประถม 1</t>
  </si>
  <si>
    <t>Pratom 1</t>
  </si>
  <si>
    <t>ประถม 2</t>
  </si>
  <si>
    <t>Pratom 2</t>
  </si>
  <si>
    <t>ประถม 3</t>
  </si>
  <si>
    <t>Pratom 3</t>
  </si>
  <si>
    <t>ประถม 4</t>
  </si>
  <si>
    <t>Pratom 4</t>
  </si>
  <si>
    <t>ประถม 5</t>
  </si>
  <si>
    <t>Pratom 5</t>
  </si>
  <si>
    <t>ประถม 6</t>
  </si>
  <si>
    <t>Pratom 6</t>
  </si>
  <si>
    <t>มัธยมต้น</t>
  </si>
  <si>
    <t>Lower Secondary</t>
  </si>
  <si>
    <t>มัธยม 1</t>
  </si>
  <si>
    <t>Matayom 1</t>
  </si>
  <si>
    <t>มัธยม 2</t>
  </si>
  <si>
    <t>Matayom 2</t>
  </si>
  <si>
    <t>มัธยม 3</t>
  </si>
  <si>
    <t>Matayom 3</t>
  </si>
  <si>
    <t>มัธยมปลาย</t>
  </si>
  <si>
    <t>Upper Secondary</t>
  </si>
  <si>
    <t>มัธยม 4</t>
  </si>
  <si>
    <t>Matayom 4</t>
  </si>
  <si>
    <t>มัธยม 5</t>
  </si>
  <si>
    <t>Matayom 5</t>
  </si>
  <si>
    <t>มัธยม 6</t>
  </si>
  <si>
    <t>Matayom 6</t>
  </si>
  <si>
    <t xml:space="preserve">            1/  รวมโรงเรียนสาธิตมหาวิทยาลัยราชภัฏพระนครศรีอยุธยา และวัดนิเวศธรรมประวัติ</t>
  </si>
  <si>
    <t xml:space="preserve">1/   Including The ofers are the data of The Laboratory School </t>
  </si>
  <si>
    <t xml:space="preserve">      Phra Nakhon Si Ayutthaya Rajabhat University and Wat Niwet Thammprawat School</t>
  </si>
  <si>
    <t xml:space="preserve">ที่มา: </t>
  </si>
  <si>
    <t>1. สำนักงานเขตพื้นที่การศึกษาประถมศึกษาจังหวัดพระนครศรีอยุธยา เขต 1 , 2</t>
  </si>
  <si>
    <t xml:space="preserve">Source:  </t>
  </si>
  <si>
    <t>1. Phra Nakhon Si Ayutthaya Primary Educational Service Area Office, Area 1 , 2</t>
  </si>
  <si>
    <t xml:space="preserve">2. สำนักงานเขตพื้นที่การศึกษามัธยมศึกษาเขต 3 (พระนครศรีอยุธยา - นนทบุรี) </t>
  </si>
  <si>
    <t>2. Phra Nakhon Si Ayutthaya - Nonthaburi Secondary Educational Service Area Office, Area 3</t>
  </si>
  <si>
    <t>3. กรมส่งเสริมการปกครองส่วนท้องถิ่น</t>
  </si>
  <si>
    <t>3. Department of Local Administration</t>
  </si>
</sst>
</file>

<file path=xl/styles.xml><?xml version="1.0" encoding="utf-8"?>
<styleSheet xmlns="http://schemas.openxmlformats.org/spreadsheetml/2006/main">
  <numFmts count="6">
    <numFmt numFmtId="43" formatCode="_-* #,##0.00_-;\-* #,##0.00_-;_-* &quot;-&quot;??_-;_-@_-"/>
    <numFmt numFmtId="187" formatCode="0.0"/>
    <numFmt numFmtId="188" formatCode="#,##0________________"/>
    <numFmt numFmtId="189" formatCode="_-* #,##0_-;\-* #,##0_-;_-* &quot;-&quot;??_-;_-@_-"/>
    <numFmt numFmtId="190" formatCode="#,###\-_ "/>
    <numFmt numFmtId="191" formatCode="_-* #,##0_-;\-* #,##0_-;_-* &quot;-&quot;??_-;_-@_-__"/>
  </numFmts>
  <fonts count="12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vertAlign val="superscript"/>
      <sz val="12"/>
      <name val="TH SarabunPSK"/>
      <family val="2"/>
    </font>
    <font>
      <b/>
      <sz val="12"/>
      <name val="TH SarabunPSK"/>
      <family val="2"/>
    </font>
    <font>
      <b/>
      <sz val="12"/>
      <color theme="1"/>
      <name val="TH SarabunPSK"/>
      <family val="2"/>
    </font>
    <font>
      <sz val="12"/>
      <color theme="1"/>
      <name val="TH SarabunPSK"/>
      <family val="2"/>
    </font>
    <font>
      <sz val="11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8">
    <xf numFmtId="0" fontId="0" fillId="0" borderId="0" xfId="0"/>
    <xf numFmtId="0" fontId="2" fillId="0" borderId="0" xfId="0" applyFont="1" applyBorder="1"/>
    <xf numFmtId="187" fontId="2" fillId="0" borderId="0" xfId="0" applyNumberFormat="1" applyFont="1" applyBorder="1" applyAlignment="1">
      <alignment horizontal="center"/>
    </xf>
    <xf numFmtId="0" fontId="3" fillId="0" borderId="0" xfId="0" applyFont="1" applyBorder="1"/>
    <xf numFmtId="0" fontId="4" fillId="0" borderId="0" xfId="0" applyFont="1" applyBorder="1"/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left"/>
    </xf>
    <xf numFmtId="0" fontId="5" fillId="0" borderId="1" xfId="0" applyFont="1" applyBorder="1"/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5" fillId="0" borderId="0" xfId="0" applyFont="1" applyBorder="1"/>
    <xf numFmtId="0" fontId="5" fillId="0" borderId="0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7" xfId="0" applyFont="1" applyBorder="1"/>
    <xf numFmtId="0" fontId="5" fillId="0" borderId="6" xfId="0" applyFont="1" applyBorder="1"/>
    <xf numFmtId="0" fontId="5" fillId="0" borderId="3" xfId="0" applyFont="1" applyBorder="1"/>
    <xf numFmtId="0" fontId="5" fillId="0" borderId="2" xfId="0" applyFont="1" applyBorder="1"/>
    <xf numFmtId="0" fontId="5" fillId="0" borderId="3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4" fillId="0" borderId="7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188" fontId="5" fillId="0" borderId="7" xfId="0" applyNumberFormat="1" applyFont="1" applyBorder="1" applyAlignment="1">
      <alignment horizontal="center"/>
    </xf>
    <xf numFmtId="188" fontId="5" fillId="0" borderId="0" xfId="0" applyNumberFormat="1" applyFont="1" applyBorder="1" applyAlignment="1">
      <alignment horizontal="center"/>
    </xf>
    <xf numFmtId="188" fontId="5" fillId="0" borderId="6" xfId="0" applyNumberFormat="1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188" fontId="5" fillId="0" borderId="7" xfId="0" applyNumberFormat="1" applyFont="1" applyBorder="1"/>
    <xf numFmtId="188" fontId="5" fillId="0" borderId="0" xfId="0" applyNumberFormat="1" applyFont="1" applyBorder="1"/>
    <xf numFmtId="188" fontId="5" fillId="0" borderId="6" xfId="0" applyNumberFormat="1" applyFont="1" applyBorder="1"/>
    <xf numFmtId="188" fontId="5" fillId="0" borderId="8" xfId="0" applyNumberFormat="1" applyFont="1" applyBorder="1"/>
    <xf numFmtId="188" fontId="5" fillId="0" borderId="9" xfId="0" applyNumberFormat="1" applyFont="1" applyBorder="1"/>
    <xf numFmtId="188" fontId="5" fillId="0" borderId="10" xfId="0" applyNumberFormat="1" applyFont="1" applyBorder="1"/>
    <xf numFmtId="188" fontId="5" fillId="0" borderId="8" xfId="0" applyNumberFormat="1" applyFont="1" applyBorder="1" applyAlignment="1">
      <alignment horizontal="center"/>
    </xf>
    <xf numFmtId="188" fontId="5" fillId="0" borderId="9" xfId="0" applyNumberFormat="1" applyFont="1" applyBorder="1" applyAlignment="1">
      <alignment horizontal="center"/>
    </xf>
    <xf numFmtId="188" fontId="5" fillId="0" borderId="10" xfId="0" applyNumberFormat="1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9" xfId="0" applyFont="1" applyBorder="1"/>
    <xf numFmtId="188" fontId="5" fillId="0" borderId="11" xfId="0" applyNumberFormat="1" applyFont="1" applyBorder="1" applyAlignment="1">
      <alignment horizontal="center" vertical="center"/>
    </xf>
    <xf numFmtId="188" fontId="5" fillId="0" borderId="2" xfId="0" applyNumberFormat="1" applyFont="1" applyBorder="1" applyAlignment="1">
      <alignment horizontal="center" vertical="center"/>
    </xf>
    <xf numFmtId="188" fontId="5" fillId="0" borderId="6" xfId="0" applyNumberFormat="1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188" fontId="5" fillId="0" borderId="12" xfId="0" applyNumberFormat="1" applyFont="1" applyBorder="1" applyAlignment="1">
      <alignment horizontal="center" vertical="center"/>
    </xf>
    <xf numFmtId="188" fontId="5" fillId="0" borderId="10" xfId="0" applyNumberFormat="1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188" fontId="5" fillId="0" borderId="13" xfId="0" applyNumberFormat="1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7" fillId="0" borderId="0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189" fontId="7" fillId="0" borderId="13" xfId="1" applyNumberFormat="1" applyFont="1" applyBorder="1" applyAlignment="1">
      <alignment horizontal="center" vertical="center"/>
    </xf>
    <xf numFmtId="189" fontId="7" fillId="0" borderId="13" xfId="1" applyNumberFormat="1" applyFont="1" applyBorder="1" applyAlignment="1">
      <alignment vertical="center"/>
    </xf>
    <xf numFmtId="0" fontId="5" fillId="0" borderId="7" xfId="0" applyFont="1" applyBorder="1" applyAlignment="1">
      <alignment vertical="top"/>
    </xf>
    <xf numFmtId="0" fontId="7" fillId="0" borderId="0" xfId="0" applyFont="1" applyBorder="1" applyAlignment="1">
      <alignment horizontal="center" vertical="top"/>
    </xf>
    <xf numFmtId="0" fontId="5" fillId="0" borderId="0" xfId="0" applyFont="1" applyBorder="1" applyAlignment="1">
      <alignment horizontal="center"/>
    </xf>
    <xf numFmtId="0" fontId="7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189" fontId="8" fillId="0" borderId="13" xfId="1" applyNumberFormat="1" applyFont="1" applyFill="1" applyBorder="1" applyAlignment="1">
      <alignment horizontal="center" vertical="center"/>
    </xf>
    <xf numFmtId="189" fontId="8" fillId="0" borderId="13" xfId="1" applyNumberFormat="1" applyFont="1" applyFill="1" applyBorder="1" applyAlignment="1">
      <alignment vertical="center"/>
    </xf>
    <xf numFmtId="189" fontId="7" fillId="0" borderId="13" xfId="1" applyNumberFormat="1" applyFont="1" applyFill="1" applyBorder="1" applyAlignment="1">
      <alignment vertical="center"/>
    </xf>
    <xf numFmtId="190" fontId="9" fillId="0" borderId="13" xfId="1" applyNumberFormat="1" applyFont="1" applyFill="1" applyBorder="1" applyAlignment="1">
      <alignment vertical="center"/>
    </xf>
    <xf numFmtId="0" fontId="3" fillId="0" borderId="0" xfId="0" applyFont="1" applyBorder="1" applyAlignment="1">
      <alignment horizontal="left" vertical="top"/>
    </xf>
    <xf numFmtId="0" fontId="5" fillId="0" borderId="0" xfId="0" applyFont="1" applyBorder="1" applyAlignment="1">
      <alignment horizontal="center" vertical="top"/>
    </xf>
    <xf numFmtId="0" fontId="5" fillId="0" borderId="0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189" fontId="9" fillId="0" borderId="13" xfId="1" applyNumberFormat="1" applyFont="1" applyFill="1" applyBorder="1" applyAlignment="1">
      <alignment horizontal="center" vertical="center"/>
    </xf>
    <xf numFmtId="189" fontId="9" fillId="0" borderId="13" xfId="1" applyNumberFormat="1" applyFont="1" applyFill="1" applyBorder="1" applyAlignment="1">
      <alignment vertical="center"/>
    </xf>
    <xf numFmtId="189" fontId="5" fillId="0" borderId="13" xfId="1" applyNumberFormat="1" applyFont="1" applyFill="1" applyBorder="1" applyAlignment="1">
      <alignment vertical="center"/>
    </xf>
    <xf numFmtId="0" fontId="5" fillId="0" borderId="0" xfId="0" applyFont="1" applyBorder="1" applyAlignment="1">
      <alignment vertical="top"/>
    </xf>
    <xf numFmtId="0" fontId="5" fillId="0" borderId="0" xfId="0" applyFont="1" applyAlignment="1">
      <alignment vertical="top"/>
    </xf>
    <xf numFmtId="189" fontId="5" fillId="0" borderId="13" xfId="1" applyNumberFormat="1" applyFont="1" applyFill="1" applyBorder="1" applyAlignment="1">
      <alignment horizontal="right" vertical="center"/>
    </xf>
    <xf numFmtId="0" fontId="7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191" fontId="5" fillId="0" borderId="13" xfId="1" applyNumberFormat="1" applyFont="1" applyFill="1" applyBorder="1" applyAlignment="1">
      <alignment horizontal="right" vertical="center"/>
    </xf>
    <xf numFmtId="0" fontId="4" fillId="0" borderId="0" xfId="0" applyFont="1" applyBorder="1" applyAlignment="1">
      <alignment vertical="top"/>
    </xf>
    <xf numFmtId="189" fontId="9" fillId="0" borderId="13" xfId="1" applyNumberFormat="1" applyFont="1" applyFill="1" applyBorder="1" applyAlignment="1">
      <alignment horizontal="right" vertical="center"/>
    </xf>
    <xf numFmtId="189" fontId="8" fillId="0" borderId="13" xfId="1" applyNumberFormat="1" applyFont="1" applyFill="1" applyBorder="1" applyAlignment="1">
      <alignment horizontal="right" vertical="center"/>
    </xf>
    <xf numFmtId="189" fontId="5" fillId="0" borderId="13" xfId="1" applyNumberFormat="1" applyFont="1" applyFill="1" applyBorder="1" applyAlignment="1">
      <alignment horizontal="center" vertical="center"/>
    </xf>
    <xf numFmtId="0" fontId="4" fillId="0" borderId="9" xfId="0" applyFont="1" applyBorder="1"/>
    <xf numFmtId="0" fontId="4" fillId="0" borderId="12" xfId="0" applyFont="1" applyBorder="1"/>
    <xf numFmtId="0" fontId="4" fillId="0" borderId="10" xfId="0" applyFont="1" applyBorder="1"/>
    <xf numFmtId="0" fontId="10" fillId="0" borderId="0" xfId="0" applyFont="1"/>
    <xf numFmtId="0" fontId="10" fillId="0" borderId="0" xfId="0" applyFont="1" applyBorder="1"/>
    <xf numFmtId="0" fontId="11" fillId="0" borderId="0" xfId="0" applyFont="1"/>
    <xf numFmtId="0" fontId="4" fillId="0" borderId="0" xfId="0" applyFont="1"/>
    <xf numFmtId="0" fontId="10" fillId="0" borderId="0" xfId="0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504825</xdr:colOff>
      <xdr:row>0</xdr:row>
      <xdr:rowOff>38100</xdr:rowOff>
    </xdr:from>
    <xdr:to>
      <xdr:col>23</xdr:col>
      <xdr:colOff>161925</xdr:colOff>
      <xdr:row>39</xdr:row>
      <xdr:rowOff>180975</xdr:rowOff>
    </xdr:to>
    <xdr:grpSp>
      <xdr:nvGrpSpPr>
        <xdr:cNvPr id="2" name="Group 6"/>
        <xdr:cNvGrpSpPr>
          <a:grpSpLocks/>
        </xdr:cNvGrpSpPr>
      </xdr:nvGrpSpPr>
      <xdr:grpSpPr bwMode="auto">
        <a:xfrm>
          <a:off x="10039350" y="38100"/>
          <a:ext cx="466725" cy="7019925"/>
          <a:chOff x="10248846" y="85725"/>
          <a:chExt cx="466247" cy="7005626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410605" y="3327134"/>
            <a:ext cx="304488" cy="351707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r" rtl="1">
              <a:defRPr sz="1000"/>
            </a:pPr>
            <a:r>
              <a:rPr lang="th-TH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cxnSp macro="">
        <xdr:nvCxnSpPr>
          <xdr:cNvPr id="4" name="Straight Connector 12"/>
          <xdr:cNvCxnSpPr>
            <a:cxnSpLocks noChangeShapeType="1"/>
          </xdr:cNvCxnSpPr>
        </xdr:nvCxnSpPr>
        <xdr:spPr bwMode="auto">
          <a:xfrm rot="5400000">
            <a:off x="7007516" y="3460268"/>
            <a:ext cx="6758814" cy="9728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10248846" y="6882228"/>
            <a:ext cx="361579" cy="20912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</a:t>
            </a: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7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X41"/>
  <sheetViews>
    <sheetView showGridLines="0" tabSelected="1" topLeftCell="A7" workbookViewId="0">
      <selection activeCell="L31" sqref="L31"/>
    </sheetView>
  </sheetViews>
  <sheetFormatPr defaultRowHeight="18.75"/>
  <cols>
    <col min="1" max="1" width="1.7109375" style="4" customWidth="1"/>
    <col min="2" max="2" width="5.85546875" style="4" customWidth="1"/>
    <col min="3" max="3" width="4.42578125" style="4" customWidth="1"/>
    <col min="4" max="4" width="4.5703125" style="4" customWidth="1"/>
    <col min="5" max="5" width="8" style="4" customWidth="1"/>
    <col min="6" max="7" width="7.28515625" style="4" customWidth="1"/>
    <col min="8" max="10" width="7.140625" style="4" customWidth="1"/>
    <col min="11" max="19" width="7.28515625" style="4" customWidth="1"/>
    <col min="20" max="20" width="1.140625" style="4" customWidth="1"/>
    <col min="21" max="21" width="15.7109375" style="4" customWidth="1"/>
    <col min="22" max="22" width="9.85546875" style="4" customWidth="1"/>
    <col min="23" max="23" width="2.28515625" style="4" customWidth="1"/>
    <col min="24" max="24" width="4.140625" style="4" customWidth="1"/>
    <col min="25" max="16384" width="9.140625" style="4"/>
  </cols>
  <sheetData>
    <row r="1" spans="1:23" s="1" customFormat="1">
      <c r="B1" s="1" t="s">
        <v>0</v>
      </c>
      <c r="C1" s="2">
        <v>3.5</v>
      </c>
      <c r="D1" s="1" t="s">
        <v>1</v>
      </c>
    </row>
    <row r="2" spans="1:23" s="3" customFormat="1" ht="20.25" customHeight="1">
      <c r="B2" s="1" t="s">
        <v>2</v>
      </c>
      <c r="C2" s="2">
        <v>3.5</v>
      </c>
      <c r="D2" s="1" t="s">
        <v>3</v>
      </c>
      <c r="E2" s="1"/>
    </row>
    <row r="3" spans="1:23" ht="6.75" customHeight="1"/>
    <row r="4" spans="1:23" s="15" customFormat="1" ht="15" customHeight="1">
      <c r="A4" s="5" t="s">
        <v>4</v>
      </c>
      <c r="B4" s="5"/>
      <c r="C4" s="5"/>
      <c r="D4" s="6"/>
      <c r="E4" s="7"/>
      <c r="F4" s="8"/>
      <c r="G4" s="9"/>
      <c r="H4" s="10" t="s">
        <v>5</v>
      </c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2" t="s">
        <v>6</v>
      </c>
      <c r="U4" s="13"/>
      <c r="V4" s="14"/>
    </row>
    <row r="5" spans="1:23" s="15" customFormat="1" ht="15" customHeight="1">
      <c r="A5" s="16"/>
      <c r="B5" s="16"/>
      <c r="C5" s="16"/>
      <c r="D5" s="17"/>
      <c r="E5" s="18"/>
      <c r="G5" s="19"/>
      <c r="H5" s="20"/>
      <c r="I5" s="8"/>
      <c r="J5" s="21"/>
      <c r="K5" s="22" t="s">
        <v>7</v>
      </c>
      <c r="L5" s="23"/>
      <c r="M5" s="24"/>
      <c r="N5" s="20"/>
      <c r="O5" s="8"/>
      <c r="P5" s="21"/>
      <c r="T5" s="25"/>
      <c r="U5" s="26"/>
      <c r="V5" s="27"/>
    </row>
    <row r="6" spans="1:23" s="15" customFormat="1" ht="14.25" customHeight="1">
      <c r="A6" s="16"/>
      <c r="B6" s="16"/>
      <c r="C6" s="16"/>
      <c r="D6" s="17"/>
      <c r="E6" s="28" t="s">
        <v>8</v>
      </c>
      <c r="F6" s="29"/>
      <c r="G6" s="30"/>
      <c r="H6" s="28" t="s">
        <v>9</v>
      </c>
      <c r="I6" s="29"/>
      <c r="J6" s="30"/>
      <c r="K6" s="31" t="s">
        <v>10</v>
      </c>
      <c r="L6" s="32"/>
      <c r="M6" s="33"/>
      <c r="N6" s="31" t="s">
        <v>11</v>
      </c>
      <c r="O6" s="32"/>
      <c r="P6" s="33"/>
      <c r="Q6" s="32"/>
      <c r="R6" s="32"/>
      <c r="S6" s="32"/>
      <c r="T6" s="25"/>
      <c r="U6" s="26"/>
      <c r="V6" s="27"/>
    </row>
    <row r="7" spans="1:23" s="15" customFormat="1" ht="14.25" customHeight="1">
      <c r="A7" s="16"/>
      <c r="B7" s="16"/>
      <c r="C7" s="16"/>
      <c r="D7" s="17"/>
      <c r="E7" s="28" t="s">
        <v>12</v>
      </c>
      <c r="F7" s="29"/>
      <c r="G7" s="30"/>
      <c r="H7" s="28" t="s">
        <v>13</v>
      </c>
      <c r="I7" s="29"/>
      <c r="J7" s="30"/>
      <c r="K7" s="31" t="s">
        <v>14</v>
      </c>
      <c r="L7" s="32"/>
      <c r="M7" s="33"/>
      <c r="N7" s="31" t="s">
        <v>15</v>
      </c>
      <c r="O7" s="32"/>
      <c r="P7" s="33"/>
      <c r="Q7" s="32" t="s">
        <v>16</v>
      </c>
      <c r="R7" s="32"/>
      <c r="S7" s="32"/>
      <c r="T7" s="25"/>
      <c r="U7" s="26"/>
      <c r="V7" s="27"/>
    </row>
    <row r="8" spans="1:23" s="15" customFormat="1" ht="15.75" customHeight="1">
      <c r="A8" s="16"/>
      <c r="B8" s="16"/>
      <c r="C8" s="16"/>
      <c r="D8" s="17"/>
      <c r="E8" s="34"/>
      <c r="F8" s="35"/>
      <c r="G8" s="36"/>
      <c r="H8" s="28" t="s">
        <v>17</v>
      </c>
      <c r="I8" s="29"/>
      <c r="J8" s="30"/>
      <c r="K8" s="31" t="s">
        <v>18</v>
      </c>
      <c r="L8" s="32"/>
      <c r="M8" s="33"/>
      <c r="N8" s="31" t="s">
        <v>19</v>
      </c>
      <c r="O8" s="32"/>
      <c r="P8" s="33"/>
      <c r="Q8" s="32" t="s">
        <v>20</v>
      </c>
      <c r="R8" s="32"/>
      <c r="S8" s="32"/>
      <c r="T8" s="25"/>
      <c r="U8" s="26"/>
      <c r="V8" s="27"/>
    </row>
    <row r="9" spans="1:23" s="15" customFormat="1" ht="15" customHeight="1">
      <c r="A9" s="16"/>
      <c r="B9" s="16"/>
      <c r="C9" s="16"/>
      <c r="D9" s="17"/>
      <c r="E9" s="37"/>
      <c r="F9" s="38"/>
      <c r="G9" s="39"/>
      <c r="H9" s="40" t="s">
        <v>21</v>
      </c>
      <c r="I9" s="41"/>
      <c r="J9" s="42"/>
      <c r="K9" s="43" t="s">
        <v>21</v>
      </c>
      <c r="L9" s="44"/>
      <c r="M9" s="45"/>
      <c r="N9" s="31" t="s">
        <v>22</v>
      </c>
      <c r="O9" s="32"/>
      <c r="P9" s="33"/>
      <c r="Q9" s="46"/>
      <c r="R9" s="46"/>
      <c r="S9" s="46"/>
      <c r="T9" s="25"/>
      <c r="U9" s="26"/>
      <c r="V9" s="27"/>
    </row>
    <row r="10" spans="1:23" s="15" customFormat="1" ht="12.75" customHeight="1">
      <c r="A10" s="16"/>
      <c r="B10" s="16"/>
      <c r="C10" s="16"/>
      <c r="D10" s="17"/>
      <c r="E10" s="47" t="s">
        <v>8</v>
      </c>
      <c r="F10" s="48" t="s">
        <v>23</v>
      </c>
      <c r="G10" s="49" t="s">
        <v>24</v>
      </c>
      <c r="H10" s="47" t="s">
        <v>8</v>
      </c>
      <c r="I10" s="47" t="s">
        <v>23</v>
      </c>
      <c r="J10" s="49" t="s">
        <v>24</v>
      </c>
      <c r="K10" s="50" t="s">
        <v>8</v>
      </c>
      <c r="L10" s="50" t="s">
        <v>23</v>
      </c>
      <c r="M10" s="51" t="s">
        <v>24</v>
      </c>
      <c r="N10" s="50" t="s">
        <v>8</v>
      </c>
      <c r="O10" s="50" t="s">
        <v>23</v>
      </c>
      <c r="P10" s="50" t="s">
        <v>24</v>
      </c>
      <c r="Q10" s="50" t="s">
        <v>8</v>
      </c>
      <c r="R10" s="50" t="s">
        <v>23</v>
      </c>
      <c r="S10" s="52" t="s">
        <v>24</v>
      </c>
      <c r="T10" s="25"/>
      <c r="U10" s="26"/>
      <c r="V10" s="27"/>
    </row>
    <row r="11" spans="1:23" s="15" customFormat="1" ht="13.5" customHeight="1">
      <c r="A11" s="53"/>
      <c r="B11" s="53"/>
      <c r="C11" s="53"/>
      <c r="D11" s="54"/>
      <c r="E11" s="55" t="s">
        <v>12</v>
      </c>
      <c r="F11" s="56" t="s">
        <v>25</v>
      </c>
      <c r="G11" s="56" t="s">
        <v>26</v>
      </c>
      <c r="H11" s="55" t="s">
        <v>12</v>
      </c>
      <c r="I11" s="55" t="s">
        <v>25</v>
      </c>
      <c r="J11" s="56" t="s">
        <v>26</v>
      </c>
      <c r="K11" s="57" t="s">
        <v>12</v>
      </c>
      <c r="L11" s="57" t="s">
        <v>25</v>
      </c>
      <c r="M11" s="58" t="s">
        <v>26</v>
      </c>
      <c r="N11" s="57" t="s">
        <v>12</v>
      </c>
      <c r="O11" s="57" t="s">
        <v>25</v>
      </c>
      <c r="P11" s="58" t="s">
        <v>26</v>
      </c>
      <c r="Q11" s="57" t="s">
        <v>12</v>
      </c>
      <c r="R11" s="57" t="s">
        <v>25</v>
      </c>
      <c r="S11" s="59" t="s">
        <v>26</v>
      </c>
      <c r="T11" s="60"/>
      <c r="U11" s="61"/>
      <c r="V11" s="14"/>
    </row>
    <row r="12" spans="1:23" s="15" customFormat="1" ht="15" customHeight="1">
      <c r="A12" s="62"/>
      <c r="B12" s="62"/>
      <c r="C12" s="62"/>
      <c r="D12" s="63"/>
      <c r="E12" s="64"/>
      <c r="F12" s="49"/>
      <c r="G12" s="49"/>
      <c r="H12" s="64"/>
      <c r="I12" s="64"/>
      <c r="J12" s="49"/>
      <c r="K12" s="65"/>
      <c r="L12" s="65"/>
      <c r="M12" s="51"/>
      <c r="N12" s="65"/>
      <c r="O12" s="65"/>
      <c r="P12" s="51"/>
      <c r="Q12" s="65"/>
      <c r="R12" s="65"/>
      <c r="S12" s="52"/>
      <c r="T12" s="66"/>
    </row>
    <row r="13" spans="1:23" s="15" customFormat="1" ht="16.5" customHeight="1">
      <c r="A13" s="67" t="s">
        <v>27</v>
      </c>
      <c r="B13" s="67"/>
      <c r="C13" s="67"/>
      <c r="D13" s="68"/>
      <c r="E13" s="69">
        <f>E14+E19+E26+E30</f>
        <v>125564</v>
      </c>
      <c r="F13" s="69">
        <f>F14+F19+F26+F30</f>
        <v>63066</v>
      </c>
      <c r="G13" s="69">
        <f>G14+G19+G26+G30</f>
        <v>62498</v>
      </c>
      <c r="H13" s="70">
        <v>88855</v>
      </c>
      <c r="I13" s="70">
        <v>44630</v>
      </c>
      <c r="J13" s="70">
        <v>44225</v>
      </c>
      <c r="K13" s="70">
        <v>28179</v>
      </c>
      <c r="L13" s="70">
        <v>14213</v>
      </c>
      <c r="M13" s="70">
        <v>13966</v>
      </c>
      <c r="N13" s="70">
        <v>7899</v>
      </c>
      <c r="O13" s="70">
        <v>3906</v>
      </c>
      <c r="P13" s="70">
        <v>3993</v>
      </c>
      <c r="Q13" s="70">
        <v>709</v>
      </c>
      <c r="R13" s="70">
        <v>395</v>
      </c>
      <c r="S13" s="70">
        <v>314</v>
      </c>
      <c r="T13" s="71"/>
      <c r="U13" s="72" t="s">
        <v>12</v>
      </c>
      <c r="V13" s="72"/>
      <c r="W13" s="73"/>
    </row>
    <row r="14" spans="1:23" s="15" customFormat="1" ht="14.25" customHeight="1">
      <c r="A14" s="74" t="s">
        <v>28</v>
      </c>
      <c r="B14" s="75"/>
      <c r="C14" s="75"/>
      <c r="D14" s="76"/>
      <c r="E14" s="77">
        <f>SUM(E15:E18)</f>
        <v>21993</v>
      </c>
      <c r="F14" s="77">
        <f>SUM(F15:F18)</f>
        <v>11235</v>
      </c>
      <c r="G14" s="77">
        <f>SUM(G15:G18)</f>
        <v>10758</v>
      </c>
      <c r="H14" s="78">
        <v>12473</v>
      </c>
      <c r="I14" s="79">
        <v>6477</v>
      </c>
      <c r="J14" s="79">
        <v>5996</v>
      </c>
      <c r="K14" s="79">
        <v>7756</v>
      </c>
      <c r="L14" s="79">
        <v>3882</v>
      </c>
      <c r="M14" s="79">
        <v>3874</v>
      </c>
      <c r="N14" s="79">
        <v>1764</v>
      </c>
      <c r="O14" s="79">
        <v>876</v>
      </c>
      <c r="P14" s="79">
        <v>888</v>
      </c>
      <c r="Q14" s="80">
        <v>0</v>
      </c>
      <c r="R14" s="80">
        <v>0</v>
      </c>
      <c r="S14" s="80">
        <v>0</v>
      </c>
      <c r="T14" s="81" t="s">
        <v>29</v>
      </c>
      <c r="U14" s="82"/>
      <c r="V14" s="82"/>
      <c r="W14" s="73"/>
    </row>
    <row r="15" spans="1:23" s="15" customFormat="1" ht="14.25" customHeight="1">
      <c r="A15" s="83"/>
      <c r="B15" s="84" t="s">
        <v>30</v>
      </c>
      <c r="C15" s="83"/>
      <c r="D15" s="85"/>
      <c r="E15" s="86">
        <f>SUM(F15:G15)</f>
        <v>8938</v>
      </c>
      <c r="F15" s="86">
        <f t="shared" ref="F15:G18" si="0">SUM(I15,L15,O15,R15)</f>
        <v>4606</v>
      </c>
      <c r="G15" s="86">
        <f t="shared" si="0"/>
        <v>4332</v>
      </c>
      <c r="H15" s="87">
        <v>6164</v>
      </c>
      <c r="I15" s="88">
        <v>3211</v>
      </c>
      <c r="J15" s="88">
        <v>2953</v>
      </c>
      <c r="K15" s="88">
        <v>2416</v>
      </c>
      <c r="L15" s="88">
        <v>1224</v>
      </c>
      <c r="M15" s="88">
        <v>1192</v>
      </c>
      <c r="N15" s="88">
        <v>358</v>
      </c>
      <c r="O15" s="88">
        <v>171</v>
      </c>
      <c r="P15" s="88">
        <v>187</v>
      </c>
      <c r="Q15" s="80">
        <v>0</v>
      </c>
      <c r="R15" s="80">
        <v>0</v>
      </c>
      <c r="S15" s="80">
        <v>0</v>
      </c>
      <c r="T15" s="71"/>
      <c r="U15" s="89" t="s">
        <v>31</v>
      </c>
      <c r="V15" s="89"/>
    </row>
    <row r="16" spans="1:23" s="15" customFormat="1" ht="14.25" customHeight="1">
      <c r="A16" s="83"/>
      <c r="B16" s="84" t="s">
        <v>32</v>
      </c>
      <c r="C16" s="83"/>
      <c r="D16" s="85"/>
      <c r="E16" s="86">
        <f>SUM(F16:G16)</f>
        <v>9730</v>
      </c>
      <c r="F16" s="86">
        <f t="shared" si="0"/>
        <v>4966</v>
      </c>
      <c r="G16" s="86">
        <f t="shared" si="0"/>
        <v>4764</v>
      </c>
      <c r="H16" s="87">
        <v>6309</v>
      </c>
      <c r="I16" s="88">
        <v>3266</v>
      </c>
      <c r="J16" s="88">
        <v>3043</v>
      </c>
      <c r="K16" s="88">
        <v>2728</v>
      </c>
      <c r="L16" s="88">
        <v>1348</v>
      </c>
      <c r="M16" s="88">
        <v>1380</v>
      </c>
      <c r="N16" s="88">
        <v>693</v>
      </c>
      <c r="O16" s="88">
        <v>352</v>
      </c>
      <c r="P16" s="88">
        <v>341</v>
      </c>
      <c r="Q16" s="80">
        <v>0</v>
      </c>
      <c r="R16" s="80">
        <v>0</v>
      </c>
      <c r="S16" s="80">
        <v>0</v>
      </c>
      <c r="T16" s="71"/>
      <c r="U16" s="89" t="s">
        <v>33</v>
      </c>
      <c r="V16" s="89"/>
    </row>
    <row r="17" spans="1:24" s="15" customFormat="1" ht="14.25" customHeight="1">
      <c r="A17" s="83"/>
      <c r="B17" s="84" t="s">
        <v>34</v>
      </c>
      <c r="C17" s="83"/>
      <c r="D17" s="85"/>
      <c r="E17" s="86">
        <f>SUM(F17:G17)</f>
        <v>3164</v>
      </c>
      <c r="F17" s="86">
        <f t="shared" si="0"/>
        <v>1587</v>
      </c>
      <c r="G17" s="86">
        <f t="shared" si="0"/>
        <v>1577</v>
      </c>
      <c r="H17" s="80">
        <v>0</v>
      </c>
      <c r="I17" s="80">
        <v>0</v>
      </c>
      <c r="J17" s="80">
        <v>0</v>
      </c>
      <c r="K17" s="88">
        <v>2451</v>
      </c>
      <c r="L17" s="88">
        <v>1234</v>
      </c>
      <c r="M17" s="88">
        <v>1217</v>
      </c>
      <c r="N17" s="88">
        <v>713</v>
      </c>
      <c r="O17" s="88">
        <v>353</v>
      </c>
      <c r="P17" s="88">
        <v>360</v>
      </c>
      <c r="Q17" s="80">
        <v>0</v>
      </c>
      <c r="R17" s="80">
        <v>0</v>
      </c>
      <c r="S17" s="80">
        <v>0</v>
      </c>
      <c r="T17" s="89"/>
      <c r="U17" s="90" t="s">
        <v>35</v>
      </c>
      <c r="V17" s="90"/>
    </row>
    <row r="18" spans="1:24" s="15" customFormat="1" ht="14.25" customHeight="1">
      <c r="A18" s="83"/>
      <c r="B18" s="84" t="s">
        <v>36</v>
      </c>
      <c r="C18" s="83"/>
      <c r="D18" s="85"/>
      <c r="E18" s="86">
        <f>SUM(F18:G18)</f>
        <v>161</v>
      </c>
      <c r="F18" s="86">
        <f t="shared" si="0"/>
        <v>76</v>
      </c>
      <c r="G18" s="86">
        <f t="shared" si="0"/>
        <v>85</v>
      </c>
      <c r="H18" s="80">
        <v>0</v>
      </c>
      <c r="I18" s="80">
        <v>0</v>
      </c>
      <c r="J18" s="80">
        <v>0</v>
      </c>
      <c r="K18" s="91">
        <v>161</v>
      </c>
      <c r="L18" s="91">
        <v>76</v>
      </c>
      <c r="M18" s="91">
        <v>85</v>
      </c>
      <c r="N18" s="80">
        <v>0</v>
      </c>
      <c r="O18" s="80">
        <v>0</v>
      </c>
      <c r="P18" s="80">
        <v>0</v>
      </c>
      <c r="Q18" s="80">
        <v>0</v>
      </c>
      <c r="R18" s="80">
        <v>0</v>
      </c>
      <c r="S18" s="80">
        <v>0</v>
      </c>
      <c r="T18" s="89"/>
      <c r="U18" s="90" t="s">
        <v>37</v>
      </c>
      <c r="V18" s="90"/>
    </row>
    <row r="19" spans="1:24" s="15" customFormat="1" ht="14.25" customHeight="1">
      <c r="A19" s="92" t="s">
        <v>38</v>
      </c>
      <c r="B19" s="83"/>
      <c r="C19" s="83"/>
      <c r="D19" s="85"/>
      <c r="E19" s="77">
        <f>SUM(E20:E25)</f>
        <v>62873</v>
      </c>
      <c r="F19" s="77">
        <f>SUM(F20:F25)</f>
        <v>32559</v>
      </c>
      <c r="G19" s="77">
        <f>SUM(G20:G25)</f>
        <v>30314</v>
      </c>
      <c r="H19" s="78">
        <v>42157</v>
      </c>
      <c r="I19" s="79">
        <v>22193</v>
      </c>
      <c r="J19" s="79">
        <v>19964</v>
      </c>
      <c r="K19" s="79">
        <v>16393</v>
      </c>
      <c r="L19" s="79">
        <v>8224</v>
      </c>
      <c r="M19" s="79">
        <v>8169</v>
      </c>
      <c r="N19" s="79">
        <v>4323</v>
      </c>
      <c r="O19" s="79">
        <v>2142</v>
      </c>
      <c r="P19" s="79">
        <v>2181</v>
      </c>
      <c r="Q19" s="80">
        <v>0</v>
      </c>
      <c r="R19" s="80">
        <v>0</v>
      </c>
      <c r="S19" s="80">
        <v>0</v>
      </c>
      <c r="T19" s="81" t="s">
        <v>39</v>
      </c>
      <c r="U19" s="89"/>
      <c r="V19" s="89"/>
      <c r="W19" s="73"/>
      <c r="X19" s="73"/>
    </row>
    <row r="20" spans="1:24" s="15" customFormat="1" ht="14.25" customHeight="1">
      <c r="A20" s="83"/>
      <c r="B20" s="84" t="s">
        <v>40</v>
      </c>
      <c r="C20" s="83"/>
      <c r="D20" s="85"/>
      <c r="E20" s="86">
        <f t="shared" ref="E20:E25" si="1">SUM(F20:G20)</f>
        <v>10658</v>
      </c>
      <c r="F20" s="86">
        <f t="shared" ref="F20:G25" si="2">SUM(I20,L20,O20,R20)</f>
        <v>5609</v>
      </c>
      <c r="G20" s="86">
        <f t="shared" si="2"/>
        <v>5049</v>
      </c>
      <c r="H20" s="87">
        <v>7087</v>
      </c>
      <c r="I20" s="88">
        <v>3821</v>
      </c>
      <c r="J20" s="88">
        <v>3266</v>
      </c>
      <c r="K20" s="88">
        <v>2824</v>
      </c>
      <c r="L20" s="88">
        <v>1412</v>
      </c>
      <c r="M20" s="88">
        <v>1412</v>
      </c>
      <c r="N20" s="88">
        <v>747</v>
      </c>
      <c r="O20" s="88">
        <v>376</v>
      </c>
      <c r="P20" s="88">
        <v>371</v>
      </c>
      <c r="Q20" s="80">
        <v>0</v>
      </c>
      <c r="R20" s="80">
        <v>0</v>
      </c>
      <c r="S20" s="80">
        <v>0</v>
      </c>
      <c r="T20" s="89"/>
      <c r="U20" s="90" t="s">
        <v>41</v>
      </c>
      <c r="V20" s="90"/>
    </row>
    <row r="21" spans="1:24" ht="14.25" customHeight="1">
      <c r="A21" s="93"/>
      <c r="B21" s="84" t="s">
        <v>42</v>
      </c>
      <c r="C21" s="93"/>
      <c r="D21" s="94"/>
      <c r="E21" s="86">
        <f t="shared" si="1"/>
        <v>10372</v>
      </c>
      <c r="F21" s="86">
        <f t="shared" si="2"/>
        <v>5335</v>
      </c>
      <c r="G21" s="86">
        <f t="shared" si="2"/>
        <v>5037</v>
      </c>
      <c r="H21" s="87">
        <v>6827</v>
      </c>
      <c r="I21" s="95">
        <v>3566</v>
      </c>
      <c r="J21" s="95">
        <v>3261</v>
      </c>
      <c r="K21" s="88">
        <v>2824</v>
      </c>
      <c r="L21" s="88">
        <v>1423</v>
      </c>
      <c r="M21" s="88">
        <v>1401</v>
      </c>
      <c r="N21" s="88">
        <v>721</v>
      </c>
      <c r="O21" s="88">
        <v>346</v>
      </c>
      <c r="P21" s="88">
        <v>375</v>
      </c>
      <c r="Q21" s="80">
        <v>0</v>
      </c>
      <c r="R21" s="80">
        <v>0</v>
      </c>
      <c r="S21" s="80">
        <v>0</v>
      </c>
      <c r="T21" s="96"/>
      <c r="U21" s="90" t="s">
        <v>43</v>
      </c>
      <c r="V21" s="90"/>
    </row>
    <row r="22" spans="1:24" ht="14.25" customHeight="1">
      <c r="A22" s="92"/>
      <c r="B22" s="84" t="s">
        <v>44</v>
      </c>
      <c r="C22" s="93"/>
      <c r="D22" s="94"/>
      <c r="E22" s="86">
        <f t="shared" si="1"/>
        <v>10268</v>
      </c>
      <c r="F22" s="86">
        <f t="shared" si="2"/>
        <v>5313</v>
      </c>
      <c r="G22" s="86">
        <f t="shared" si="2"/>
        <v>4955</v>
      </c>
      <c r="H22" s="97">
        <v>6846</v>
      </c>
      <c r="I22" s="91">
        <v>3610</v>
      </c>
      <c r="J22" s="91">
        <v>3236</v>
      </c>
      <c r="K22" s="91">
        <v>2699</v>
      </c>
      <c r="L22" s="91">
        <v>1339</v>
      </c>
      <c r="M22" s="91">
        <v>1360</v>
      </c>
      <c r="N22" s="88">
        <v>723</v>
      </c>
      <c r="O22" s="88">
        <v>364</v>
      </c>
      <c r="P22" s="88">
        <v>359</v>
      </c>
      <c r="Q22" s="80">
        <v>0</v>
      </c>
      <c r="R22" s="80">
        <v>0</v>
      </c>
      <c r="S22" s="80">
        <v>0</v>
      </c>
      <c r="T22" s="96"/>
      <c r="U22" s="90" t="s">
        <v>45</v>
      </c>
      <c r="V22" s="90"/>
    </row>
    <row r="23" spans="1:24" ht="14.25" customHeight="1">
      <c r="A23" s="93"/>
      <c r="B23" s="84" t="s">
        <v>46</v>
      </c>
      <c r="C23" s="93"/>
      <c r="D23" s="94"/>
      <c r="E23" s="86">
        <f t="shared" si="1"/>
        <v>10460</v>
      </c>
      <c r="F23" s="86">
        <f t="shared" si="2"/>
        <v>5398</v>
      </c>
      <c r="G23" s="86">
        <f t="shared" si="2"/>
        <v>5062</v>
      </c>
      <c r="H23" s="87">
        <v>6957</v>
      </c>
      <c r="I23" s="88">
        <v>3632</v>
      </c>
      <c r="J23" s="88">
        <v>3325</v>
      </c>
      <c r="K23" s="88">
        <v>2795</v>
      </c>
      <c r="L23" s="88">
        <v>1436</v>
      </c>
      <c r="M23" s="88">
        <v>1359</v>
      </c>
      <c r="N23" s="88">
        <v>708</v>
      </c>
      <c r="O23" s="88">
        <v>330</v>
      </c>
      <c r="P23" s="88">
        <v>378</v>
      </c>
      <c r="Q23" s="80">
        <v>0</v>
      </c>
      <c r="R23" s="80">
        <v>0</v>
      </c>
      <c r="S23" s="80">
        <v>0</v>
      </c>
      <c r="T23" s="96"/>
      <c r="U23" s="90" t="s">
        <v>47</v>
      </c>
      <c r="V23" s="90"/>
    </row>
    <row r="24" spans="1:24" ht="14.25" customHeight="1">
      <c r="A24" s="93"/>
      <c r="B24" s="84" t="s">
        <v>48</v>
      </c>
      <c r="C24" s="93"/>
      <c r="D24" s="94"/>
      <c r="E24" s="86">
        <f t="shared" si="1"/>
        <v>10533</v>
      </c>
      <c r="F24" s="86">
        <f t="shared" si="2"/>
        <v>5468</v>
      </c>
      <c r="G24" s="86">
        <f t="shared" si="2"/>
        <v>5065</v>
      </c>
      <c r="H24" s="87">
        <v>7157</v>
      </c>
      <c r="I24" s="88">
        <v>3775</v>
      </c>
      <c r="J24" s="88">
        <v>3382</v>
      </c>
      <c r="K24" s="88">
        <v>2658</v>
      </c>
      <c r="L24" s="88">
        <v>1324</v>
      </c>
      <c r="M24" s="88">
        <v>1334</v>
      </c>
      <c r="N24" s="88">
        <v>718</v>
      </c>
      <c r="O24" s="88">
        <v>369</v>
      </c>
      <c r="P24" s="88">
        <v>349</v>
      </c>
      <c r="Q24" s="80">
        <v>0</v>
      </c>
      <c r="R24" s="80">
        <v>0</v>
      </c>
      <c r="S24" s="80">
        <v>0</v>
      </c>
      <c r="T24" s="96"/>
      <c r="U24" s="90" t="s">
        <v>49</v>
      </c>
      <c r="V24" s="90"/>
    </row>
    <row r="25" spans="1:24" ht="14.25" customHeight="1">
      <c r="A25" s="93"/>
      <c r="B25" s="84" t="s">
        <v>50</v>
      </c>
      <c r="C25" s="93"/>
      <c r="D25" s="94"/>
      <c r="E25" s="86">
        <f t="shared" si="1"/>
        <v>10582</v>
      </c>
      <c r="F25" s="86">
        <f t="shared" si="2"/>
        <v>5436</v>
      </c>
      <c r="G25" s="86">
        <f t="shared" si="2"/>
        <v>5146</v>
      </c>
      <c r="H25" s="87">
        <v>7283</v>
      </c>
      <c r="I25" s="88">
        <v>3789</v>
      </c>
      <c r="J25" s="88">
        <v>3494</v>
      </c>
      <c r="K25" s="88">
        <v>2593</v>
      </c>
      <c r="L25" s="88">
        <v>1290</v>
      </c>
      <c r="M25" s="88">
        <v>1303</v>
      </c>
      <c r="N25" s="88">
        <v>706</v>
      </c>
      <c r="O25" s="88">
        <v>357</v>
      </c>
      <c r="P25" s="88">
        <v>349</v>
      </c>
      <c r="Q25" s="80">
        <v>0</v>
      </c>
      <c r="R25" s="80">
        <v>0</v>
      </c>
      <c r="S25" s="80">
        <v>0</v>
      </c>
      <c r="T25" s="96"/>
      <c r="U25" s="90" t="s">
        <v>51</v>
      </c>
      <c r="V25" s="90"/>
    </row>
    <row r="26" spans="1:24" ht="14.25" customHeight="1">
      <c r="A26" s="92" t="s">
        <v>52</v>
      </c>
      <c r="B26" s="83"/>
      <c r="C26" s="93"/>
      <c r="D26" s="94"/>
      <c r="E26" s="77">
        <f>SUM(E27:E29)</f>
        <v>27270</v>
      </c>
      <c r="F26" s="77">
        <f>SUM(F27:F29)</f>
        <v>13943</v>
      </c>
      <c r="G26" s="77">
        <f>SUM(G27:G29)</f>
        <v>13327</v>
      </c>
      <c r="H26" s="78">
        <v>22338</v>
      </c>
      <c r="I26" s="79">
        <v>11321</v>
      </c>
      <c r="J26" s="79">
        <v>11017</v>
      </c>
      <c r="K26" s="79">
        <v>3193</v>
      </c>
      <c r="L26" s="79">
        <v>1730</v>
      </c>
      <c r="M26" s="79">
        <v>1463</v>
      </c>
      <c r="N26" s="79">
        <v>1415</v>
      </c>
      <c r="O26" s="79">
        <v>730</v>
      </c>
      <c r="P26" s="79">
        <v>685</v>
      </c>
      <c r="Q26" s="78">
        <v>402</v>
      </c>
      <c r="R26" s="78">
        <v>240</v>
      </c>
      <c r="S26" s="98">
        <v>162</v>
      </c>
      <c r="T26" s="81" t="s">
        <v>53</v>
      </c>
      <c r="U26" s="82"/>
      <c r="V26" s="82"/>
      <c r="W26" s="73"/>
    </row>
    <row r="27" spans="1:24" ht="14.25" customHeight="1">
      <c r="A27" s="93"/>
      <c r="B27" s="84" t="s">
        <v>54</v>
      </c>
      <c r="C27" s="93"/>
      <c r="D27" s="94"/>
      <c r="E27" s="86">
        <f>SUM(F27:G27)</f>
        <v>9587</v>
      </c>
      <c r="F27" s="86">
        <f t="shared" ref="F27:G29" si="3">SUM(I27,L27,O27,R27)</f>
        <v>4980</v>
      </c>
      <c r="G27" s="86">
        <f t="shared" si="3"/>
        <v>4607</v>
      </c>
      <c r="H27" s="87">
        <v>7926</v>
      </c>
      <c r="I27" s="88">
        <v>4112</v>
      </c>
      <c r="J27" s="88">
        <v>3814</v>
      </c>
      <c r="K27" s="88">
        <v>1095</v>
      </c>
      <c r="L27" s="88">
        <v>590</v>
      </c>
      <c r="M27" s="88">
        <v>505</v>
      </c>
      <c r="N27" s="88">
        <v>505</v>
      </c>
      <c r="O27" s="99">
        <v>278</v>
      </c>
      <c r="P27" s="99">
        <v>227</v>
      </c>
      <c r="Q27" s="87">
        <v>139</v>
      </c>
      <c r="R27" s="87"/>
      <c r="S27" s="97">
        <v>61</v>
      </c>
      <c r="T27" s="96"/>
      <c r="U27" s="90" t="s">
        <v>55</v>
      </c>
      <c r="V27" s="90"/>
    </row>
    <row r="28" spans="1:24" ht="14.25" customHeight="1">
      <c r="A28" s="93"/>
      <c r="B28" s="84" t="s">
        <v>56</v>
      </c>
      <c r="C28" s="93"/>
      <c r="D28" s="94"/>
      <c r="E28" s="86">
        <f>SUM(F28:G28)</f>
        <v>9223</v>
      </c>
      <c r="F28" s="86">
        <f t="shared" si="3"/>
        <v>4707</v>
      </c>
      <c r="G28" s="86">
        <f t="shared" si="3"/>
        <v>4516</v>
      </c>
      <c r="H28" s="87">
        <v>7548</v>
      </c>
      <c r="I28" s="88">
        <v>3814</v>
      </c>
      <c r="J28" s="88">
        <v>3734</v>
      </c>
      <c r="K28" s="88">
        <v>1068</v>
      </c>
      <c r="L28" s="88">
        <v>573</v>
      </c>
      <c r="M28" s="88">
        <v>495</v>
      </c>
      <c r="N28" s="88">
        <v>484</v>
      </c>
      <c r="O28" s="99">
        <v>242</v>
      </c>
      <c r="P28" s="99">
        <v>242</v>
      </c>
      <c r="Q28" s="87">
        <v>123</v>
      </c>
      <c r="R28" s="87">
        <v>78</v>
      </c>
      <c r="S28" s="97">
        <v>45</v>
      </c>
      <c r="T28" s="96"/>
      <c r="U28" s="90" t="s">
        <v>57</v>
      </c>
      <c r="V28" s="90"/>
    </row>
    <row r="29" spans="1:24" ht="0.75" customHeight="1">
      <c r="A29" s="93"/>
      <c r="B29" s="84" t="s">
        <v>58</v>
      </c>
      <c r="C29" s="93"/>
      <c r="D29" s="94"/>
      <c r="E29" s="86">
        <f>SUM(F29:G29)</f>
        <v>8460</v>
      </c>
      <c r="F29" s="86">
        <f t="shared" si="3"/>
        <v>4256</v>
      </c>
      <c r="G29" s="86">
        <f t="shared" si="3"/>
        <v>4204</v>
      </c>
      <c r="H29" s="87">
        <v>6864</v>
      </c>
      <c r="I29" s="88">
        <v>3395</v>
      </c>
      <c r="J29" s="88">
        <v>3469</v>
      </c>
      <c r="K29" s="88">
        <v>1030</v>
      </c>
      <c r="L29" s="88">
        <v>567</v>
      </c>
      <c r="M29" s="88">
        <v>463</v>
      </c>
      <c r="N29" s="88">
        <v>426</v>
      </c>
      <c r="O29" s="99">
        <v>210</v>
      </c>
      <c r="P29" s="99">
        <v>216</v>
      </c>
      <c r="Q29" s="87">
        <v>140</v>
      </c>
      <c r="R29" s="87">
        <v>84</v>
      </c>
      <c r="S29" s="97">
        <v>56</v>
      </c>
      <c r="T29" s="96"/>
      <c r="U29" s="90" t="s">
        <v>59</v>
      </c>
      <c r="V29" s="90"/>
    </row>
    <row r="30" spans="1:24" ht="6.75" customHeight="1">
      <c r="A30" s="92" t="s">
        <v>60</v>
      </c>
      <c r="B30" s="83"/>
      <c r="C30" s="93"/>
      <c r="D30" s="94"/>
      <c r="E30" s="77">
        <f>SUM(E31:E33)</f>
        <v>13428</v>
      </c>
      <c r="F30" s="77">
        <f>SUM(F31:F33)</f>
        <v>5329</v>
      </c>
      <c r="G30" s="77">
        <f>SUM(G31:G33)</f>
        <v>8099</v>
      </c>
      <c r="H30" s="78">
        <v>11887</v>
      </c>
      <c r="I30" s="79">
        <v>4639</v>
      </c>
      <c r="J30" s="79">
        <v>7248</v>
      </c>
      <c r="K30" s="79">
        <v>837</v>
      </c>
      <c r="L30" s="79">
        <v>377</v>
      </c>
      <c r="M30" s="79">
        <v>460</v>
      </c>
      <c r="N30" s="79">
        <v>397</v>
      </c>
      <c r="O30" s="79">
        <v>158</v>
      </c>
      <c r="P30" s="79">
        <v>239</v>
      </c>
      <c r="Q30" s="78">
        <v>307</v>
      </c>
      <c r="R30" s="78">
        <v>155</v>
      </c>
      <c r="S30" s="98">
        <v>152</v>
      </c>
      <c r="T30" s="81" t="s">
        <v>61</v>
      </c>
      <c r="U30" s="82"/>
      <c r="V30" s="82"/>
      <c r="W30" s="73"/>
    </row>
    <row r="31" spans="1:24" ht="14.25" customHeight="1">
      <c r="A31" s="93"/>
      <c r="B31" s="84" t="s">
        <v>62</v>
      </c>
      <c r="C31" s="93"/>
      <c r="D31" s="94"/>
      <c r="E31" s="86">
        <f>SUM(F31:G31)</f>
        <v>4420</v>
      </c>
      <c r="F31" s="86">
        <f t="shared" ref="F31:G33" si="4">SUM(I31,L31,O31,R31)</f>
        <v>1810</v>
      </c>
      <c r="G31" s="86">
        <f t="shared" si="4"/>
        <v>2610</v>
      </c>
      <c r="H31" s="87">
        <v>3852</v>
      </c>
      <c r="I31" s="88">
        <v>1536</v>
      </c>
      <c r="J31" s="88">
        <v>2316</v>
      </c>
      <c r="K31" s="88">
        <v>310</v>
      </c>
      <c r="L31" s="88">
        <v>142</v>
      </c>
      <c r="M31" s="88">
        <v>168</v>
      </c>
      <c r="N31" s="88">
        <v>156</v>
      </c>
      <c r="O31" s="99">
        <v>74</v>
      </c>
      <c r="P31" s="99">
        <v>82</v>
      </c>
      <c r="Q31" s="87">
        <v>102</v>
      </c>
      <c r="R31" s="87">
        <v>58</v>
      </c>
      <c r="S31" s="97">
        <v>44</v>
      </c>
      <c r="T31" s="96"/>
      <c r="U31" s="90" t="s">
        <v>63</v>
      </c>
      <c r="V31" s="90"/>
    </row>
    <row r="32" spans="1:24" ht="13.5" customHeight="1">
      <c r="A32" s="93"/>
      <c r="B32" s="84" t="s">
        <v>64</v>
      </c>
      <c r="C32" s="93"/>
      <c r="D32" s="94"/>
      <c r="E32" s="86">
        <f>SUM(F32:G32)</f>
        <v>4649</v>
      </c>
      <c r="F32" s="86">
        <f t="shared" si="4"/>
        <v>1840</v>
      </c>
      <c r="G32" s="86">
        <f t="shared" si="4"/>
        <v>2809</v>
      </c>
      <c r="H32" s="87">
        <v>4161</v>
      </c>
      <c r="I32" s="88">
        <v>1617</v>
      </c>
      <c r="J32" s="88">
        <v>2544</v>
      </c>
      <c r="K32" s="88">
        <v>270</v>
      </c>
      <c r="L32" s="88">
        <v>128</v>
      </c>
      <c r="M32" s="88">
        <v>142</v>
      </c>
      <c r="N32" s="88">
        <v>114</v>
      </c>
      <c r="O32" s="99">
        <v>38</v>
      </c>
      <c r="P32" s="99">
        <v>76</v>
      </c>
      <c r="Q32" s="87">
        <v>104</v>
      </c>
      <c r="R32" s="87">
        <v>57</v>
      </c>
      <c r="S32" s="97">
        <v>47</v>
      </c>
      <c r="T32" s="96"/>
      <c r="U32" s="90" t="s">
        <v>65</v>
      </c>
      <c r="V32" s="90"/>
    </row>
    <row r="33" spans="1:22" ht="12" customHeight="1">
      <c r="A33" s="93"/>
      <c r="B33" s="84" t="s">
        <v>66</v>
      </c>
      <c r="C33" s="93"/>
      <c r="D33" s="94"/>
      <c r="E33" s="86">
        <f>SUM(F33:G33)</f>
        <v>4359</v>
      </c>
      <c r="F33" s="86">
        <f t="shared" si="4"/>
        <v>1679</v>
      </c>
      <c r="G33" s="86">
        <f t="shared" si="4"/>
        <v>2680</v>
      </c>
      <c r="H33" s="87">
        <v>3874</v>
      </c>
      <c r="I33" s="88">
        <v>1486</v>
      </c>
      <c r="J33" s="88">
        <v>2388</v>
      </c>
      <c r="K33" s="88">
        <v>257</v>
      </c>
      <c r="L33" s="88">
        <v>107</v>
      </c>
      <c r="M33" s="88">
        <v>150</v>
      </c>
      <c r="N33" s="88">
        <v>127</v>
      </c>
      <c r="O33" s="99">
        <v>46</v>
      </c>
      <c r="P33" s="99">
        <v>81</v>
      </c>
      <c r="Q33" s="87">
        <v>101</v>
      </c>
      <c r="R33" s="87">
        <v>40</v>
      </c>
      <c r="S33" s="97">
        <v>61</v>
      </c>
      <c r="T33" s="96"/>
      <c r="U33" s="90" t="s">
        <v>67</v>
      </c>
      <c r="V33" s="90"/>
    </row>
    <row r="34" spans="1:22" ht="12.75" customHeight="1">
      <c r="A34" s="100"/>
      <c r="B34" s="100"/>
      <c r="C34" s="100"/>
      <c r="D34" s="100"/>
      <c r="E34" s="101"/>
      <c r="F34" s="102"/>
      <c r="G34" s="102"/>
      <c r="H34" s="101"/>
      <c r="I34" s="101"/>
      <c r="J34" s="102"/>
      <c r="K34" s="101"/>
      <c r="L34" s="101"/>
      <c r="M34" s="102"/>
      <c r="N34" s="101"/>
      <c r="O34" s="101"/>
      <c r="P34" s="102"/>
      <c r="Q34" s="101"/>
      <c r="R34" s="101"/>
      <c r="S34" s="102"/>
      <c r="T34" s="100"/>
      <c r="U34" s="100"/>
    </row>
    <row r="35" spans="1:22" ht="12" customHeight="1"/>
    <row r="36" spans="1:22" s="105" customFormat="1" ht="15.75" customHeight="1">
      <c r="A36" s="15"/>
      <c r="B36" s="103" t="s">
        <v>68</v>
      </c>
      <c r="C36" s="104"/>
      <c r="D36" s="104"/>
      <c r="E36" s="104"/>
      <c r="F36" s="104"/>
      <c r="G36" s="103"/>
      <c r="H36" s="103"/>
      <c r="I36" s="103"/>
      <c r="J36" s="103"/>
      <c r="L36" s="103"/>
      <c r="M36" s="103" t="s">
        <v>69</v>
      </c>
      <c r="N36" s="103"/>
      <c r="O36" s="103"/>
      <c r="P36" s="103"/>
    </row>
    <row r="37" spans="1:22" s="106" customFormat="1" ht="15.75" customHeight="1">
      <c r="A37" s="15"/>
      <c r="B37" s="103"/>
      <c r="C37" s="104"/>
      <c r="D37" s="104"/>
      <c r="E37" s="104"/>
      <c r="F37" s="104"/>
      <c r="G37" s="103"/>
      <c r="H37" s="103"/>
      <c r="I37" s="103"/>
      <c r="J37" s="103"/>
      <c r="L37" s="103"/>
      <c r="M37" s="103" t="s">
        <v>70</v>
      </c>
      <c r="N37" s="103"/>
      <c r="O37" s="103"/>
      <c r="P37" s="103"/>
    </row>
    <row r="38" spans="1:22" s="106" customFormat="1" ht="15.75" customHeight="1">
      <c r="A38" s="105"/>
      <c r="B38" s="107" t="s">
        <v>71</v>
      </c>
      <c r="C38" s="103" t="s">
        <v>72</v>
      </c>
      <c r="D38" s="103"/>
      <c r="E38" s="103"/>
      <c r="F38" s="103"/>
      <c r="G38" s="103"/>
      <c r="H38" s="103"/>
      <c r="I38" s="103"/>
      <c r="J38" s="103"/>
      <c r="L38" s="103" t="s">
        <v>73</v>
      </c>
      <c r="M38" s="103" t="s">
        <v>74</v>
      </c>
      <c r="O38" s="103"/>
      <c r="P38" s="103"/>
    </row>
    <row r="39" spans="1:22" s="106" customFormat="1" ht="15.75" customHeight="1">
      <c r="C39" s="103" t="s">
        <v>75</v>
      </c>
      <c r="D39" s="103"/>
      <c r="E39" s="103"/>
      <c r="F39" s="103"/>
      <c r="G39" s="103"/>
      <c r="H39" s="103"/>
      <c r="I39" s="103"/>
      <c r="J39" s="103"/>
      <c r="L39" s="103"/>
      <c r="M39" s="103" t="s">
        <v>76</v>
      </c>
      <c r="O39" s="103"/>
      <c r="P39" s="103"/>
    </row>
    <row r="40" spans="1:22" s="106" customFormat="1" ht="15.75" customHeight="1">
      <c r="C40" s="103" t="s">
        <v>77</v>
      </c>
      <c r="D40" s="103"/>
      <c r="E40" s="103"/>
      <c r="F40" s="103"/>
      <c r="G40" s="103"/>
      <c r="H40" s="103"/>
      <c r="I40" s="103"/>
      <c r="J40" s="103"/>
      <c r="L40" s="103"/>
      <c r="M40" s="103" t="s">
        <v>78</v>
      </c>
      <c r="N40" s="103"/>
      <c r="O40" s="103"/>
      <c r="P40" s="103"/>
    </row>
    <row r="41" spans="1:22" s="106" customFormat="1" ht="15.75" customHeight="1">
      <c r="P41" s="103"/>
    </row>
  </sheetData>
  <mergeCells count="22">
    <mergeCell ref="H9:J9"/>
    <mergeCell ref="K9:M9"/>
    <mergeCell ref="N9:P9"/>
    <mergeCell ref="A13:D13"/>
    <mergeCell ref="H7:J7"/>
    <mergeCell ref="K7:M7"/>
    <mergeCell ref="N7:P7"/>
    <mergeCell ref="Q7:S7"/>
    <mergeCell ref="H8:J8"/>
    <mergeCell ref="K8:M8"/>
    <mergeCell ref="N8:P8"/>
    <mergeCell ref="Q8:S8"/>
    <mergeCell ref="A4:D11"/>
    <mergeCell ref="H4:S4"/>
    <mergeCell ref="T4:U11"/>
    <mergeCell ref="K5:M5"/>
    <mergeCell ref="E6:G6"/>
    <mergeCell ref="H6:J6"/>
    <mergeCell ref="K6:M6"/>
    <mergeCell ref="N6:P6"/>
    <mergeCell ref="Q6:S6"/>
    <mergeCell ref="E7:G7"/>
  </mergeCells>
  <pageMargins left="0.55118110236220474" right="0.35433070866141736" top="0.78740157480314965" bottom="0.51181102362204722" header="0.51181102362204722" footer="0.43307086614173229"/>
  <pageSetup paperSize="9" scale="94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T-3.5</vt:lpstr>
      <vt:lpstr>'T-3.5'!Print_Area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 nso</dc:creator>
  <cp:lastModifiedBy>nso nso</cp:lastModifiedBy>
  <dcterms:created xsi:type="dcterms:W3CDTF">2016-01-19T02:05:19Z</dcterms:created>
  <dcterms:modified xsi:type="dcterms:W3CDTF">2016-01-19T02:05:26Z</dcterms:modified>
</cp:coreProperties>
</file>