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3" sheetId="21" r:id="rId1"/>
  </sheets>
  <definedNames>
    <definedName name="_xlnm.Print_Area" localSheetId="0">'T-19.3'!$A$1:$U$161</definedName>
  </definedNames>
  <calcPr calcId="124519"/>
</workbook>
</file>

<file path=xl/calcChain.xml><?xml version="1.0" encoding="utf-8"?>
<calcChain xmlns="http://schemas.openxmlformats.org/spreadsheetml/2006/main">
  <c r="H15" i="21"/>
  <c r="F153"/>
  <c r="G153"/>
  <c r="H153"/>
  <c r="I153"/>
  <c r="J153"/>
  <c r="K153"/>
  <c r="L153"/>
  <c r="M153"/>
  <c r="N153"/>
  <c r="O153"/>
  <c r="P153"/>
  <c r="Q153"/>
  <c r="E153"/>
  <c r="F148"/>
  <c r="G148"/>
  <c r="H148"/>
  <c r="I148"/>
  <c r="J148"/>
  <c r="K148"/>
  <c r="L148"/>
  <c r="M148"/>
  <c r="N148"/>
  <c r="O148"/>
  <c r="P148"/>
  <c r="Q148"/>
  <c r="E148"/>
  <c r="F142"/>
  <c r="G142"/>
  <c r="H142"/>
  <c r="I142"/>
  <c r="J142"/>
  <c r="K142"/>
  <c r="L142"/>
  <c r="M142"/>
  <c r="N142"/>
  <c r="O142"/>
  <c r="P142"/>
  <c r="Q142"/>
  <c r="E142"/>
  <c r="F122"/>
  <c r="G122"/>
  <c r="H122"/>
  <c r="I122"/>
  <c r="J122"/>
  <c r="K122"/>
  <c r="L122"/>
  <c r="M122"/>
  <c r="N122"/>
  <c r="O122"/>
  <c r="P122"/>
  <c r="Q122"/>
  <c r="E122"/>
  <c r="F117"/>
  <c r="G117"/>
  <c r="H117"/>
  <c r="I117"/>
  <c r="J117"/>
  <c r="K117"/>
  <c r="L117"/>
  <c r="M117"/>
  <c r="N117"/>
  <c r="O117"/>
  <c r="P117"/>
  <c r="Q117"/>
  <c r="E117"/>
  <c r="F112"/>
  <c r="G112"/>
  <c r="H112"/>
  <c r="I112"/>
  <c r="J112"/>
  <c r="K112"/>
  <c r="L112"/>
  <c r="M112"/>
  <c r="N112"/>
  <c r="O112"/>
  <c r="P112"/>
  <c r="Q112"/>
  <c r="E112"/>
  <c r="F88"/>
  <c r="G88"/>
  <c r="H88"/>
  <c r="I88"/>
  <c r="J88"/>
  <c r="K88"/>
  <c r="L88"/>
  <c r="M88"/>
  <c r="N88"/>
  <c r="O88"/>
  <c r="P88"/>
  <c r="Q88"/>
  <c r="E88"/>
  <c r="F81"/>
  <c r="G81"/>
  <c r="H81"/>
  <c r="I81"/>
  <c r="J81"/>
  <c r="K81"/>
  <c r="L81"/>
  <c r="M81"/>
  <c r="N81"/>
  <c r="O81"/>
  <c r="P81"/>
  <c r="Q81"/>
  <c r="E81"/>
  <c r="F56"/>
  <c r="G56"/>
  <c r="H56"/>
  <c r="I56"/>
  <c r="J56"/>
  <c r="K56"/>
  <c r="L56"/>
  <c r="M56"/>
  <c r="N56"/>
  <c r="O56"/>
  <c r="P56"/>
  <c r="Q56"/>
  <c r="E56"/>
  <c r="F50"/>
  <c r="G50"/>
  <c r="H50"/>
  <c r="I50"/>
  <c r="J50"/>
  <c r="L50"/>
  <c r="M50"/>
  <c r="N50"/>
  <c r="O50"/>
  <c r="P50"/>
  <c r="Q50"/>
  <c r="E50"/>
  <c r="F46"/>
  <c r="G46"/>
  <c r="H46"/>
  <c r="I46"/>
  <c r="J46"/>
  <c r="K46"/>
  <c r="L46"/>
  <c r="M46"/>
  <c r="N46"/>
  <c r="O46"/>
  <c r="P46"/>
  <c r="Q46"/>
  <c r="E46"/>
  <c r="F15"/>
  <c r="G15"/>
  <c r="I15"/>
  <c r="J15"/>
  <c r="K15"/>
  <c r="L15"/>
  <c r="M15"/>
  <c r="N15"/>
  <c r="O15"/>
  <c r="P15"/>
  <c r="Q15"/>
  <c r="E15"/>
  <c r="N14" l="1"/>
  <c r="O14"/>
  <c r="H14"/>
  <c r="M14"/>
  <c r="J14"/>
  <c r="Q14"/>
  <c r="P14"/>
  <c r="L14"/>
  <c r="I14"/>
  <c r="G14"/>
  <c r="F14"/>
  <c r="E14"/>
  <c r="K50" l="1"/>
  <c r="K14" s="1"/>
</calcChain>
</file>

<file path=xl/sharedStrings.xml><?xml version="1.0" encoding="utf-8"?>
<sst xmlns="http://schemas.openxmlformats.org/spreadsheetml/2006/main" count="606" uniqueCount="224">
  <si>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</si>
  <si>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</si>
  <si>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</si>
  <si>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</si>
  <si>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</si>
  <si>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</si>
  <si>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</si>
  <si>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</si>
  <si>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</si>
  <si>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</si>
  <si>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</si>
  <si>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</si>
  <si>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</si>
  <si>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</si>
  <si>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</si>
  <si>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</si>
  <si>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</si>
  <si>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</si>
  <si>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</si>
  <si>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</si>
  <si>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</si>
  <si>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</si>
  <si>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</si>
  <si>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</si>
  <si>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</si>
  <si>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</si>
  <si>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</si>
  <si>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</si>
  <si>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</si>
  <si>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</si>
  <si>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</si>
  <si>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</si>
  <si>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</si>
  <si>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</si>
  <si>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</si>
  <si>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</si>
  <si>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</si>
  <si>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</si>
  <si>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</si>
  <si>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</si>
  <si>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</si>
  <si>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</si>
  <si>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</si>
  <si>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</si>
  <si>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</si>
  <si>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</si>
  <si>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</si>
  <si>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</si>
  <si>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</si>
  <si>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</si>
  <si>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</si>
  <si>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</si>
  <si>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</si>
  <si>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</si>
  <si>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</si>
  <si>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</si>
  <si>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</si>
  <si>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</si>
  <si>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-</t>
  </si>
  <si>
    <t>อำเภอดงเจริญ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</si>
  <si>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</si>
  <si>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</si>
  <si>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</si>
  <si>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2017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</si>
  <si>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</si>
  <si>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(Cont.)</t>
  </si>
  <si>
    <t>ปากทาง</t>
  </si>
  <si>
    <t>คลองคะเชนทร์</t>
  </si>
  <si>
    <t>โรงช้าง</t>
  </si>
  <si>
    <t>เมืองเก่า</t>
  </si>
  <si>
    <t>ท่าหลวง</t>
  </si>
  <si>
    <t>ป่ามะคาบ</t>
  </si>
  <si>
    <t>ไผ่ขวาง</t>
  </si>
  <si>
    <t>ย่านยาว</t>
  </si>
  <si>
    <t>ท่าฬ่อ</t>
  </si>
  <si>
    <t>บ้านบุ่ง</t>
  </si>
  <si>
    <t>ฆะมัง</t>
  </si>
  <si>
    <t>หัวดง</t>
  </si>
  <si>
    <t>สายคำโห้</t>
  </si>
  <si>
    <t>ดงกลาง</t>
  </si>
  <si>
    <t xml:space="preserve"> Mueang Phichit District</t>
  </si>
  <si>
    <t>Pak Thang</t>
  </si>
  <si>
    <t>Khlong Khachen</t>
  </si>
  <si>
    <t>Rong Chang</t>
  </si>
  <si>
    <t>Mueang Kao</t>
  </si>
  <si>
    <t>Tha Luang</t>
  </si>
  <si>
    <t>Pa Makhap</t>
  </si>
  <si>
    <t>Phai Khwang</t>
  </si>
  <si>
    <t>Yan Yao</t>
  </si>
  <si>
    <t>Tha Lo</t>
  </si>
  <si>
    <t>Ban Bung</t>
  </si>
  <si>
    <t>Khamang</t>
  </si>
  <si>
    <t>Hua Dong</t>
  </si>
  <si>
    <t>Sai Khamho</t>
  </si>
  <si>
    <t>Dong Klang</t>
  </si>
  <si>
    <t>วังทรายพูน</t>
  </si>
  <si>
    <t>หนองปลาไหล</t>
  </si>
  <si>
    <t>หนองพระ</t>
  </si>
  <si>
    <t>โพธิ์ประทับช้าง</t>
  </si>
  <si>
    <t>ไผ่ท่าโพ</t>
  </si>
  <si>
    <t>ดงเสือเหลือง</t>
  </si>
  <si>
    <t>เนินสว่าง</t>
  </si>
  <si>
    <t>ทุ่งใหญ่</t>
  </si>
  <si>
    <t>งิ้วราย</t>
  </si>
  <si>
    <t>ห้วยเกตุ</t>
  </si>
  <si>
    <t>ทุ่งโพธิ์</t>
  </si>
  <si>
    <t>ดงตะขบ</t>
  </si>
  <si>
    <t>คลองคูณ</t>
  </si>
  <si>
    <t>วังสำโรง</t>
  </si>
  <si>
    <t>วังหว้า</t>
  </si>
  <si>
    <t xml:space="preserve"> Wang Sai Phun District</t>
  </si>
  <si>
    <t>Wang Sai Phun</t>
  </si>
  <si>
    <t>Nong Pla Lai</t>
  </si>
  <si>
    <t>Nong Phra</t>
  </si>
  <si>
    <t xml:space="preserve"> Pho Prathap Chang District</t>
  </si>
  <si>
    <t>Pho Prathap Chang</t>
  </si>
  <si>
    <t>Phai tha Pho</t>
  </si>
  <si>
    <t>Dong Suea Lueang</t>
  </si>
  <si>
    <t>Noen Sawang</t>
  </si>
  <si>
    <t>Thung Yai</t>
  </si>
  <si>
    <t xml:space="preserve"> Taphan Hin District</t>
  </si>
  <si>
    <t>Ngiu Rai</t>
  </si>
  <si>
    <t>Huai Ket</t>
  </si>
  <si>
    <t>Thung Pho</t>
  </si>
  <si>
    <t>Dong Takhop</t>
  </si>
  <si>
    <t>Khlong Khun</t>
  </si>
  <si>
    <t>Wang Samrong</t>
  </si>
  <si>
    <t>Wang Wa</t>
  </si>
  <si>
    <t>วังหลุม</t>
  </si>
  <si>
    <t>ทับหมัน</t>
  </si>
  <si>
    <t>ไผ่หลวง</t>
  </si>
  <si>
    <t>บางไผ่</t>
  </si>
  <si>
    <t>ภูมิ</t>
  </si>
  <si>
    <t>วังกรด</t>
  </si>
  <si>
    <t>วังตะกู</t>
  </si>
  <si>
    <t>ลำปะดา</t>
  </si>
  <si>
    <t>โพทะเล</t>
  </si>
  <si>
    <t>ท้ายน้ำ</t>
  </si>
  <si>
    <t>ทะนง</t>
  </si>
  <si>
    <t>ท่าบัว</t>
  </si>
  <si>
    <t>ท่าขมิ้น</t>
  </si>
  <si>
    <t>ท่าเสา</t>
  </si>
  <si>
    <t>ท่านั่ง</t>
  </si>
  <si>
    <t>Wang Lum</t>
  </si>
  <si>
    <t>Thap Man</t>
  </si>
  <si>
    <t>Phai Luang</t>
  </si>
  <si>
    <t xml:space="preserve"> Bang Mun Nak District</t>
  </si>
  <si>
    <t>Bang Phai</t>
  </si>
  <si>
    <t>Phum</t>
  </si>
  <si>
    <t>Wang Krot</t>
  </si>
  <si>
    <t>Wang Taku</t>
  </si>
  <si>
    <t>Lam Prada</t>
  </si>
  <si>
    <t xml:space="preserve"> Pho Thale District</t>
  </si>
  <si>
    <t>Pho Thale</t>
  </si>
  <si>
    <t>Thai Nam</t>
  </si>
  <si>
    <t>Thanong</t>
  </si>
  <si>
    <t>Tha Bua</t>
  </si>
  <si>
    <t>Tha Khamin</t>
  </si>
  <si>
    <t>Tha Sao</t>
  </si>
  <si>
    <t>Tha Nang</t>
  </si>
  <si>
    <t>บ้านน้อย</t>
  </si>
  <si>
    <t>วัดขวาง</t>
  </si>
  <si>
    <t>สามง่าม</t>
  </si>
  <si>
    <t>กำแพงดิน</t>
  </si>
  <si>
    <t>รังนก</t>
  </si>
  <si>
    <t>หนองโสน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</si>
  <si>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</si>
  <si>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</si>
  <si>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</si>
  <si>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</si>
  <si>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</si>
  <si>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ท่าเยี่ยม</t>
  </si>
  <si>
    <t>คลองทราย</t>
  </si>
  <si>
    <t>หนองหญ้าไทร</t>
  </si>
  <si>
    <t>วังทับไทร</t>
  </si>
  <si>
    <t>Ban Noi</t>
  </si>
  <si>
    <t>Wat Khwang</t>
  </si>
  <si>
    <t xml:space="preserve"> Sam Ngam District</t>
  </si>
  <si>
    <t>Sam Ngam</t>
  </si>
  <si>
    <t>Kamphaeng Din</t>
  </si>
  <si>
    <t>Rang Nok</t>
  </si>
  <si>
    <t>Nong Sano</t>
  </si>
  <si>
    <t xml:space="preserve"> Tap Khlo District</t>
  </si>
  <si>
    <t>Thap Khlo</t>
  </si>
  <si>
    <t>Khao Sai</t>
  </si>
  <si>
    <t>Khao Chet Luk</t>
  </si>
  <si>
    <t>Thai Thung</t>
  </si>
  <si>
    <t xml:space="preserve"> Sak Lek District</t>
  </si>
  <si>
    <t>Sak Lek</t>
  </si>
  <si>
    <t>Tha Yiam</t>
  </si>
  <si>
    <t>Khong Sai</t>
  </si>
  <si>
    <t>Nong Ya Sai</t>
  </si>
  <si>
    <t>Wang Thap Sai</t>
  </si>
  <si>
    <t>อำเภอบึงนาราง</t>
  </si>
  <si>
    <t>ห้วยแก้ว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</si>
  <si>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</si>
  <si>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</si>
  <si>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</si>
  <si>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</si>
  <si>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</si>
  <si>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</si>
  <si>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ห้วยร่วม</t>
  </si>
  <si>
    <t>ห้วยพุก</t>
  </si>
  <si>
    <t>อำเภอวชิรบารมี</t>
  </si>
  <si>
    <t>บ้านนา</t>
  </si>
  <si>
    <t>บึงบัว</t>
  </si>
  <si>
    <t>วังโมกข์</t>
  </si>
  <si>
    <t>หนองหลุม</t>
  </si>
  <si>
    <t xml:space="preserve"> Bueng Na Rang District</t>
  </si>
  <si>
    <t>Huai Kaeo</t>
  </si>
  <si>
    <t>Pho Sai Ngam</t>
  </si>
  <si>
    <t>Leam Rang</t>
  </si>
  <si>
    <t>Bang Lai</t>
  </si>
  <si>
    <t>Bueng Na Rang</t>
  </si>
  <si>
    <t xml:space="preserve"> Dong Charoen District</t>
  </si>
  <si>
    <t>Wang Ngiu Tai</t>
  </si>
  <si>
    <t>Wang Ngiu</t>
  </si>
  <si>
    <t>Huai Phuk</t>
  </si>
  <si>
    <t xml:space="preserve"> Wachirabarami District</t>
  </si>
  <si>
    <t>Ban Na</t>
  </si>
  <si>
    <t>Bueng Bua</t>
  </si>
  <si>
    <t>Wang Mok</t>
  </si>
  <si>
    <t>Nong Lum</t>
  </si>
  <si>
    <t>Huai Ruam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</si>
</sst>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10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7" xfId="0" applyFont="1" applyBorder="1"/>
    <xf numFmtId="0" fontId="10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3" fillId="0" borderId="8" xfId="1" applyFont="1" applyFill="1" applyBorder="1" applyAlignment="1"/>
    <xf numFmtId="0" fontId="4" fillId="0" borderId="8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0" applyFont="1" applyFill="1" applyBorder="1" applyAlignment="1"/>
    <xf numFmtId="187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shrinkToFit="1"/>
    </xf>
    <xf numFmtId="3" fontId="6" fillId="0" borderId="3" xfId="0" applyNumberFormat="1" applyFont="1" applyBorder="1"/>
    <xf numFmtId="3" fontId="9" fillId="0" borderId="3" xfId="0" applyNumberFormat="1" applyFont="1" applyBorder="1"/>
    <xf numFmtId="3" fontId="6" fillId="0" borderId="3" xfId="0" applyNumberFormat="1" applyFont="1" applyBorder="1" applyAlignment="1">
      <alignment horizontal="right"/>
    </xf>
    <xf numFmtId="3" fontId="5" fillId="0" borderId="0" xfId="0" applyNumberFormat="1" applyFont="1"/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163559</xdr:colOff>
      <xdr:row>20</xdr:row>
      <xdr:rowOff>57740</xdr:rowOff>
    </xdr:from>
    <xdr:to>
      <xdr:col>20</xdr:col>
      <xdr:colOff>630284</xdr:colOff>
      <xdr:row>32</xdr:row>
      <xdr:rowOff>1171</xdr:rowOff>
    </xdr:to>
    <xdr:grpSp>
      <xdr:nvGrpSpPr>
        <xdr:cNvPr id="13" name="Group 7"/>
        <xdr:cNvGrpSpPr/>
      </xdr:nvGrpSpPr>
      <xdr:grpSpPr>
        <a:xfrm>
          <a:off x="10958559" y="4531604"/>
          <a:ext cx="466725" cy="2829794"/>
          <a:chOff x="9220200" y="3686175"/>
          <a:chExt cx="466725" cy="2829794"/>
        </a:xfrm>
      </xdr:grpSpPr>
      <xdr:grpSp>
        <xdr:nvGrpSpPr>
          <xdr:cNvPr id="1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20</xdr:col>
      <xdr:colOff>269394</xdr:colOff>
      <xdr:row>32</xdr:row>
      <xdr:rowOff>28864</xdr:rowOff>
    </xdr:from>
    <xdr:to>
      <xdr:col>20</xdr:col>
      <xdr:colOff>683084</xdr:colOff>
      <xdr:row>41</xdr:row>
      <xdr:rowOff>211656</xdr:rowOff>
    </xdr:to>
    <xdr:grpSp>
      <xdr:nvGrpSpPr>
        <xdr:cNvPr id="18" name="Group 11"/>
        <xdr:cNvGrpSpPr/>
      </xdr:nvGrpSpPr>
      <xdr:grpSpPr>
        <a:xfrm>
          <a:off x="11064394" y="7389091"/>
          <a:ext cx="413690" cy="2203247"/>
          <a:chOff x="9736688" y="67352"/>
          <a:chExt cx="413690" cy="2203247"/>
        </a:xfrm>
      </xdr:grpSpPr>
      <xdr:grpSp>
        <xdr:nvGrpSpPr>
          <xdr:cNvPr id="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20</xdr:col>
      <xdr:colOff>259773</xdr:colOff>
      <xdr:row>96</xdr:row>
      <xdr:rowOff>57727</xdr:rowOff>
    </xdr:from>
    <xdr:to>
      <xdr:col>20</xdr:col>
      <xdr:colOff>673463</xdr:colOff>
      <xdr:row>105</xdr:row>
      <xdr:rowOff>240520</xdr:rowOff>
    </xdr:to>
    <xdr:grpSp>
      <xdr:nvGrpSpPr>
        <xdr:cNvPr id="23" name="Group 11"/>
        <xdr:cNvGrpSpPr/>
      </xdr:nvGrpSpPr>
      <xdr:grpSpPr>
        <a:xfrm>
          <a:off x="11054773" y="22138409"/>
          <a:ext cx="413690" cy="2203247"/>
          <a:chOff x="9736688" y="67352"/>
          <a:chExt cx="413690" cy="2203247"/>
        </a:xfrm>
      </xdr:grpSpPr>
      <xdr:grpSp>
        <xdr:nvGrpSpPr>
          <xdr:cNvPr id="2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20</xdr:col>
      <xdr:colOff>144318</xdr:colOff>
      <xdr:row>83</xdr:row>
      <xdr:rowOff>221288</xdr:rowOff>
    </xdr:from>
    <xdr:to>
      <xdr:col>20</xdr:col>
      <xdr:colOff>611043</xdr:colOff>
      <xdr:row>95</xdr:row>
      <xdr:rowOff>164718</xdr:rowOff>
    </xdr:to>
    <xdr:grpSp>
      <xdr:nvGrpSpPr>
        <xdr:cNvPr id="28" name="Group 7"/>
        <xdr:cNvGrpSpPr/>
      </xdr:nvGrpSpPr>
      <xdr:grpSpPr>
        <a:xfrm>
          <a:off x="10939318" y="19175076"/>
          <a:ext cx="466725" cy="2829794"/>
          <a:chOff x="9220200" y="3686175"/>
          <a:chExt cx="466725" cy="2829794"/>
        </a:xfrm>
      </xdr:grpSpPr>
      <xdr:grpSp>
        <xdr:nvGrpSpPr>
          <xdr:cNvPr id="29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20</xdr:col>
      <xdr:colOff>173182</xdr:colOff>
      <xdr:row>147</xdr:row>
      <xdr:rowOff>76970</xdr:rowOff>
    </xdr:from>
    <xdr:to>
      <xdr:col>20</xdr:col>
      <xdr:colOff>639907</xdr:colOff>
      <xdr:row>160</xdr:row>
      <xdr:rowOff>183961</xdr:rowOff>
    </xdr:to>
    <xdr:grpSp>
      <xdr:nvGrpSpPr>
        <xdr:cNvPr id="33" name="Group 7"/>
        <xdr:cNvGrpSpPr/>
      </xdr:nvGrpSpPr>
      <xdr:grpSpPr>
        <a:xfrm>
          <a:off x="10968182" y="33751212"/>
          <a:ext cx="466725" cy="2829794"/>
          <a:chOff x="9220200" y="3686175"/>
          <a:chExt cx="466725" cy="2829794"/>
        </a:xfrm>
      </xdr:grpSpPr>
      <xdr:grpSp>
        <xdr:nvGrpSpPr>
          <xdr:cNvPr id="3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V164"/>
  <sheetViews>
    <sheetView showGridLines="0" tabSelected="1" topLeftCell="A135" zoomScale="99" zoomScaleNormal="99" workbookViewId="0">
      <selection activeCell="S151" sqref="S151"/>
    </sheetView>
  </sheetViews>
  <sheetFormatPr defaultRowHeight="18.75"/>
  <cols>
    <col min="1" max="1" width="1.140625" style="7" customWidth="1"/>
    <col min="2" max="2" width="5.7109375" style="7" customWidth="1"/>
    <col min="3" max="3" width="4.42578125" style="7" bestFit="1" customWidth="1"/>
    <col min="4" max="4" width="7" style="7" customWidth="1"/>
    <col min="5" max="5" width="9.7109375" style="7" bestFit="1" customWidth="1"/>
    <col min="6" max="6" width="11.42578125" style="7" bestFit="1" customWidth="1"/>
    <col min="7" max="7" width="8.5703125" style="7" customWidth="1"/>
    <col min="8" max="8" width="11.140625" style="7" bestFit="1" customWidth="1"/>
    <col min="9" max="9" width="10.140625" style="7" customWidth="1"/>
    <col min="10" max="10" width="11" style="7" bestFit="1" customWidth="1"/>
    <col min="11" max="11" width="9.7109375" style="7" customWidth="1"/>
    <col min="12" max="13" width="9.5703125" style="7" customWidth="1"/>
    <col min="14" max="16" width="9.7109375" style="7" bestFit="1" customWidth="1"/>
    <col min="17" max="17" width="8.85546875" style="7" bestFit="1" customWidth="1"/>
    <col min="18" max="18" width="0.7109375" style="7" customWidth="1"/>
    <col min="19" max="19" width="12.140625" style="7" customWidth="1"/>
    <col min="20" max="20" width="2.28515625" style="7" customWidth="1"/>
    <col min="21" max="21" width="10.7109375" style="7" customWidth="1"/>
    <col min="22" max="22" width="11" style="7" bestFit="1" customWidth="1"/>
    <col min="23" max="16384" width="9.140625" style="7"/>
  </cols>
  <sheetData>
    <row r="1" spans="1:22" s="1" customFormat="1">
      <c r="B1" s="2" t="s">
        <v>2</v>
      </c>
      <c r="C1" s="3">
        <v>19.3</v>
      </c>
      <c r="D1" s="2" t="s">
        <v>62</v>
      </c>
      <c r="V1" s="7"/>
    </row>
    <row r="2" spans="1:22" s="4" customFormat="1">
      <c r="B2" s="1" t="s">
        <v>25</v>
      </c>
      <c r="C2" s="3">
        <v>19.3</v>
      </c>
      <c r="D2" s="5" t="s">
        <v>27</v>
      </c>
      <c r="V2" s="1"/>
    </row>
    <row r="3" spans="1:22" s="4" customFormat="1">
      <c r="B3" s="1"/>
      <c r="C3" s="3"/>
      <c r="D3" s="5" t="s">
        <v>63</v>
      </c>
    </row>
    <row r="4" spans="1:22" s="4" customFormat="1" ht="15" customHeight="1">
      <c r="B4" s="1"/>
      <c r="C4" s="3"/>
      <c r="D4" s="5"/>
      <c r="S4" s="6" t="s">
        <v>26</v>
      </c>
    </row>
    <row r="5" spans="1:22" ht="6" customHeight="1">
      <c r="V5" s="4"/>
    </row>
    <row r="6" spans="1:22" s="8" customFormat="1" ht="21">
      <c r="A6" s="26"/>
      <c r="B6" s="27"/>
      <c r="C6" s="27"/>
      <c r="D6" s="28"/>
      <c r="E6" s="65" t="s">
        <v>13</v>
      </c>
      <c r="F6" s="66"/>
      <c r="G6" s="66"/>
      <c r="H6" s="66"/>
      <c r="I6" s="66"/>
      <c r="J6" s="66"/>
      <c r="K6" s="67"/>
      <c r="L6" s="68" t="s">
        <v>14</v>
      </c>
      <c r="M6" s="69"/>
      <c r="N6" s="69"/>
      <c r="O6" s="69"/>
      <c r="P6" s="69"/>
      <c r="Q6" s="69"/>
      <c r="R6" s="29" t="s">
        <v>22</v>
      </c>
      <c r="S6" s="30"/>
      <c r="V6" s="7"/>
    </row>
    <row r="7" spans="1:22" s="8" customFormat="1" ht="21.75" customHeight="1">
      <c r="E7" s="77" t="s">
        <v>8</v>
      </c>
      <c r="F7" s="78"/>
      <c r="G7" s="78"/>
      <c r="H7" s="78"/>
      <c r="I7" s="78"/>
      <c r="J7" s="78"/>
      <c r="K7" s="79"/>
      <c r="L7" s="80" t="s">
        <v>15</v>
      </c>
      <c r="M7" s="81"/>
      <c r="N7" s="81"/>
      <c r="O7" s="81"/>
      <c r="P7" s="81"/>
      <c r="Q7" s="82"/>
      <c r="R7" s="72" t="s">
        <v>40</v>
      </c>
      <c r="S7" s="76"/>
    </row>
    <row r="8" spans="1:22" s="8" customFormat="1">
      <c r="A8" s="70" t="s">
        <v>38</v>
      </c>
      <c r="B8" s="70"/>
      <c r="C8" s="70"/>
      <c r="D8" s="71"/>
      <c r="E8" s="23"/>
      <c r="F8" s="23" t="s">
        <v>18</v>
      </c>
      <c r="G8" s="23"/>
      <c r="H8" s="23"/>
      <c r="I8" s="23"/>
      <c r="J8" s="14"/>
      <c r="K8" s="24"/>
      <c r="L8" s="25"/>
      <c r="M8" s="25"/>
      <c r="N8" s="25"/>
      <c r="O8" s="25"/>
      <c r="P8" s="25"/>
      <c r="Q8" s="25"/>
      <c r="R8" s="72" t="s">
        <v>39</v>
      </c>
      <c r="S8" s="73"/>
      <c r="T8" s="15"/>
    </row>
    <row r="9" spans="1:22" s="8" customFormat="1">
      <c r="A9" s="70" t="s">
        <v>36</v>
      </c>
      <c r="B9" s="70"/>
      <c r="C9" s="70"/>
      <c r="D9" s="71"/>
      <c r="E9" s="23" t="s">
        <v>5</v>
      </c>
      <c r="F9" s="23" t="s">
        <v>32</v>
      </c>
      <c r="G9" s="23"/>
      <c r="H9" s="23" t="s">
        <v>7</v>
      </c>
      <c r="I9" s="23"/>
      <c r="J9" s="25"/>
      <c r="K9" s="23"/>
      <c r="L9" s="25"/>
      <c r="M9" s="25"/>
      <c r="N9" s="25"/>
      <c r="O9" s="25"/>
      <c r="P9" s="25"/>
      <c r="Q9" s="25"/>
      <c r="R9" s="72" t="s">
        <v>21</v>
      </c>
      <c r="S9" s="73"/>
      <c r="T9" s="15"/>
    </row>
    <row r="10" spans="1:22" s="8" customFormat="1">
      <c r="A10" s="70" t="s">
        <v>37</v>
      </c>
      <c r="B10" s="70"/>
      <c r="C10" s="70"/>
      <c r="D10" s="71"/>
      <c r="E10" s="19" t="s">
        <v>17</v>
      </c>
      <c r="F10" s="23" t="s">
        <v>33</v>
      </c>
      <c r="G10" s="23"/>
      <c r="H10" s="18" t="s">
        <v>34</v>
      </c>
      <c r="I10" s="23"/>
      <c r="J10" s="25"/>
      <c r="K10" s="23"/>
      <c r="L10" s="25" t="s">
        <v>23</v>
      </c>
      <c r="M10" s="25"/>
      <c r="N10" s="25"/>
      <c r="O10" s="25"/>
      <c r="P10" s="25"/>
      <c r="Q10" s="25"/>
      <c r="R10" s="72" t="s">
        <v>4</v>
      </c>
      <c r="S10" s="73"/>
      <c r="T10" s="15"/>
    </row>
    <row r="11" spans="1:22" s="8" customFormat="1">
      <c r="A11" s="39"/>
      <c r="B11" s="39"/>
      <c r="C11" s="39"/>
      <c r="D11" s="40"/>
      <c r="E11" s="19" t="s">
        <v>20</v>
      </c>
      <c r="F11" s="41" t="s">
        <v>47</v>
      </c>
      <c r="G11" s="23" t="s">
        <v>6</v>
      </c>
      <c r="H11" s="41" t="s">
        <v>48</v>
      </c>
      <c r="I11" s="23" t="s">
        <v>19</v>
      </c>
      <c r="J11" s="25" t="s">
        <v>11</v>
      </c>
      <c r="K11" s="23" t="s">
        <v>3</v>
      </c>
      <c r="L11" s="20" t="s">
        <v>16</v>
      </c>
      <c r="M11" s="25" t="s">
        <v>28</v>
      </c>
      <c r="N11" s="25" t="s">
        <v>29</v>
      </c>
      <c r="O11" s="25" t="s">
        <v>30</v>
      </c>
      <c r="P11" s="25" t="s">
        <v>31</v>
      </c>
      <c r="Q11" s="25" t="s">
        <v>35</v>
      </c>
      <c r="R11" s="37"/>
      <c r="S11" s="38"/>
      <c r="T11" s="15"/>
    </row>
    <row r="12" spans="1:22" s="8" customFormat="1" ht="19.5">
      <c r="A12" s="33"/>
      <c r="B12" s="33"/>
      <c r="C12" s="33"/>
      <c r="D12" s="34"/>
      <c r="E12" s="21" t="s">
        <v>20</v>
      </c>
      <c r="F12" s="21" t="s">
        <v>46</v>
      </c>
      <c r="G12" s="21" t="s">
        <v>9</v>
      </c>
      <c r="H12" s="21" t="s">
        <v>45</v>
      </c>
      <c r="I12" s="21" t="s">
        <v>10</v>
      </c>
      <c r="J12" s="22" t="s">
        <v>12</v>
      </c>
      <c r="K12" s="21" t="s">
        <v>1</v>
      </c>
      <c r="L12" s="22" t="s">
        <v>44</v>
      </c>
      <c r="M12" s="22" t="s">
        <v>41</v>
      </c>
      <c r="N12" s="22" t="s">
        <v>42</v>
      </c>
      <c r="O12" s="22" t="s">
        <v>43</v>
      </c>
      <c r="P12" s="22" t="s">
        <v>12</v>
      </c>
      <c r="Q12" s="21" t="s">
        <v>1</v>
      </c>
      <c r="R12" s="35"/>
      <c r="S12" s="36"/>
    </row>
    <row r="13" spans="1:22" ht="3" customHeight="1">
      <c r="A13" s="74" t="s">
        <v>22</v>
      </c>
      <c r="B13" s="74"/>
      <c r="C13" s="74"/>
      <c r="D13" s="7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31"/>
      <c r="S13" s="32"/>
      <c r="V13" s="8"/>
    </row>
    <row r="14" spans="1:22">
      <c r="A14" s="85" t="s">
        <v>24</v>
      </c>
      <c r="B14" s="85"/>
      <c r="C14" s="85"/>
      <c r="D14" s="85"/>
      <c r="E14" s="62">
        <f>E15+E46+E50+E56+E81+E88+E112+E117+E122+E142+E148+E153</f>
        <v>262382258.75999999</v>
      </c>
      <c r="F14" s="62">
        <f t="shared" ref="F14:Q14" si="0">F15+F46+F50+F56+F81+F88+F112+F117+F122+F142+F148+F153</f>
        <v>7738366.4399999985</v>
      </c>
      <c r="G14" s="62">
        <f t="shared" si="0"/>
        <v>16759129.370000001</v>
      </c>
      <c r="H14" s="62">
        <f t="shared" si="0"/>
        <v>7107935.0399999991</v>
      </c>
      <c r="I14" s="62">
        <f t="shared" si="0"/>
        <v>48708129.090000004</v>
      </c>
      <c r="J14" s="62">
        <f t="shared" si="0"/>
        <v>1206447407.8900001</v>
      </c>
      <c r="K14" s="62">
        <f t="shared" si="0"/>
        <v>637788327.86000001</v>
      </c>
      <c r="L14" s="62">
        <f t="shared" si="0"/>
        <v>561831230.54999995</v>
      </c>
      <c r="M14" s="62">
        <f t="shared" si="0"/>
        <v>645949635.45000005</v>
      </c>
      <c r="N14" s="62">
        <f t="shared" si="0"/>
        <v>371295666.43000001</v>
      </c>
      <c r="O14" s="62">
        <f t="shared" si="0"/>
        <v>810478599.64999998</v>
      </c>
      <c r="P14" s="62">
        <f t="shared" si="0"/>
        <v>146123285.59999999</v>
      </c>
      <c r="Q14" s="62">
        <f t="shared" si="0"/>
        <v>34061012.269999996</v>
      </c>
      <c r="R14" s="83" t="s">
        <v>0</v>
      </c>
      <c r="S14" s="84"/>
    </row>
    <row r="15" spans="1:22">
      <c r="A15" s="48" t="s">
        <v>49</v>
      </c>
      <c r="B15" s="48"/>
      <c r="C15" s="49"/>
      <c r="D15" s="49"/>
      <c r="E15" s="62">
        <f>SUM(E16:E29)</f>
        <v>30208578.879999999</v>
      </c>
      <c r="F15" s="62">
        <f t="shared" ref="F15:Q15" si="1">SUM(F16:F29)</f>
        <v>3952113.56</v>
      </c>
      <c r="G15" s="62">
        <f t="shared" si="1"/>
        <v>2568930.35</v>
      </c>
      <c r="H15" s="62">
        <f t="shared" si="1"/>
        <v>4947765.9499999993</v>
      </c>
      <c r="I15" s="62">
        <f t="shared" si="1"/>
        <v>1281629.8700000001</v>
      </c>
      <c r="J15" s="62">
        <f t="shared" si="1"/>
        <v>191429231.59999999</v>
      </c>
      <c r="K15" s="62">
        <f t="shared" si="1"/>
        <v>140506351.66999999</v>
      </c>
      <c r="L15" s="62">
        <f t="shared" si="1"/>
        <v>124480304.09999999</v>
      </c>
      <c r="M15" s="62">
        <f t="shared" si="1"/>
        <v>124584833.13</v>
      </c>
      <c r="N15" s="62">
        <f t="shared" si="1"/>
        <v>85746841.719999999</v>
      </c>
      <c r="O15" s="62">
        <f t="shared" si="1"/>
        <v>46084454.969999999</v>
      </c>
      <c r="P15" s="62">
        <f t="shared" si="1"/>
        <v>11199855.76</v>
      </c>
      <c r="Q15" s="62">
        <f t="shared" si="1"/>
        <v>9997538.0199999996</v>
      </c>
      <c r="R15" s="51" t="s">
        <v>80</v>
      </c>
      <c r="S15" s="49"/>
    </row>
    <row r="16" spans="1:22">
      <c r="A16" s="50"/>
      <c r="B16" s="50" t="s">
        <v>66</v>
      </c>
      <c r="C16" s="49"/>
      <c r="D16" s="49"/>
      <c r="E16" s="61">
        <v>199747</v>
      </c>
      <c r="F16" s="61">
        <v>68711</v>
      </c>
      <c r="G16" s="61">
        <v>169736</v>
      </c>
      <c r="H16" s="63" t="s">
        <v>58</v>
      </c>
      <c r="I16" s="61">
        <v>92585</v>
      </c>
      <c r="J16" s="61">
        <v>28193529</v>
      </c>
      <c r="K16" s="63" t="s">
        <v>58</v>
      </c>
      <c r="L16" s="61">
        <v>7936262</v>
      </c>
      <c r="M16" s="61">
        <v>8505115</v>
      </c>
      <c r="N16" s="61">
        <v>372438</v>
      </c>
      <c r="O16" s="61">
        <v>7917076</v>
      </c>
      <c r="P16" s="61">
        <v>1506597</v>
      </c>
      <c r="Q16" s="63" t="s">
        <v>58</v>
      </c>
      <c r="R16" s="52"/>
      <c r="S16" s="53" t="s">
        <v>81</v>
      </c>
    </row>
    <row r="17" spans="1:19">
      <c r="A17" s="50"/>
      <c r="B17" s="50" t="s">
        <v>67</v>
      </c>
      <c r="C17" s="50"/>
      <c r="D17" s="50"/>
      <c r="E17" s="61">
        <v>1144090.03</v>
      </c>
      <c r="F17" s="61">
        <v>501593.2</v>
      </c>
      <c r="G17" s="61">
        <v>156157.10999999999</v>
      </c>
      <c r="H17" s="63" t="s">
        <v>58</v>
      </c>
      <c r="I17" s="61">
        <v>156750</v>
      </c>
      <c r="J17" s="61">
        <v>18217348</v>
      </c>
      <c r="K17" s="61">
        <v>20413961.57</v>
      </c>
      <c r="L17" s="61">
        <v>12368409.199999999</v>
      </c>
      <c r="M17" s="61">
        <v>13846665.199999999</v>
      </c>
      <c r="N17" s="61" t="s">
        <v>58</v>
      </c>
      <c r="O17" s="61">
        <v>3281000</v>
      </c>
      <c r="P17" s="61">
        <v>1483062.23</v>
      </c>
      <c r="Q17" s="61">
        <v>7235113.0199999996</v>
      </c>
      <c r="R17" s="52"/>
      <c r="S17" s="50" t="s">
        <v>82</v>
      </c>
    </row>
    <row r="18" spans="1:19">
      <c r="A18" s="50"/>
      <c r="B18" s="50" t="s">
        <v>68</v>
      </c>
      <c r="C18" s="50"/>
      <c r="D18" s="50"/>
      <c r="E18" s="61">
        <v>167900</v>
      </c>
      <c r="F18" s="61">
        <v>20974.400000000001</v>
      </c>
      <c r="G18" s="61">
        <v>172169.75</v>
      </c>
      <c r="H18" s="63" t="s">
        <v>58</v>
      </c>
      <c r="I18" s="61">
        <v>1099.52</v>
      </c>
      <c r="J18" s="61">
        <v>14975552.08</v>
      </c>
      <c r="K18" s="61">
        <v>15323799.84</v>
      </c>
      <c r="L18" s="61">
        <v>11881619.4</v>
      </c>
      <c r="M18" s="61">
        <v>8015713.2800000003</v>
      </c>
      <c r="N18" s="61">
        <v>3543762.85</v>
      </c>
      <c r="O18" s="61">
        <v>1666430</v>
      </c>
      <c r="P18" s="61">
        <v>724311.65</v>
      </c>
      <c r="Q18" s="63" t="s">
        <v>58</v>
      </c>
      <c r="R18" s="52"/>
      <c r="S18" s="50" t="s">
        <v>83</v>
      </c>
    </row>
    <row r="19" spans="1:19">
      <c r="A19" s="50"/>
      <c r="B19" s="50" t="s">
        <v>69</v>
      </c>
      <c r="C19" s="50"/>
      <c r="D19" s="50"/>
      <c r="E19" s="61">
        <v>5200911.13</v>
      </c>
      <c r="F19" s="61">
        <v>205314.86</v>
      </c>
      <c r="G19" s="61">
        <v>169105.85</v>
      </c>
      <c r="H19" s="61">
        <v>1626602</v>
      </c>
      <c r="I19" s="61">
        <v>136730</v>
      </c>
      <c r="J19" s="61">
        <v>15642871.810000001</v>
      </c>
      <c r="K19" s="63" t="s">
        <v>58</v>
      </c>
      <c r="L19" s="61">
        <v>10684692.199999999</v>
      </c>
      <c r="M19" s="61">
        <v>10263137.41</v>
      </c>
      <c r="N19" s="61">
        <v>10635282.289999999</v>
      </c>
      <c r="O19" s="61">
        <v>2842710</v>
      </c>
      <c r="P19" s="61">
        <v>923908.71</v>
      </c>
      <c r="Q19" s="63" t="s">
        <v>58</v>
      </c>
      <c r="R19" s="52"/>
      <c r="S19" s="50" t="s">
        <v>84</v>
      </c>
    </row>
    <row r="20" spans="1:19">
      <c r="A20" s="50"/>
      <c r="B20" s="50" t="s">
        <v>70</v>
      </c>
      <c r="C20" s="50"/>
      <c r="D20" s="50"/>
      <c r="E20" s="61">
        <v>700660.63</v>
      </c>
      <c r="F20" s="61">
        <v>647797.4</v>
      </c>
      <c r="G20" s="61">
        <v>136708.28</v>
      </c>
      <c r="H20" s="63" t="s">
        <v>58</v>
      </c>
      <c r="I20" s="61">
        <v>800</v>
      </c>
      <c r="J20" s="61">
        <v>14871583.16</v>
      </c>
      <c r="K20" s="61">
        <v>18344418.370000001</v>
      </c>
      <c r="L20" s="61">
        <v>9026328.3000000007</v>
      </c>
      <c r="M20" s="61">
        <v>8913469</v>
      </c>
      <c r="N20" s="61">
        <v>6187829.7400000002</v>
      </c>
      <c r="O20" s="61">
        <v>1737656.3</v>
      </c>
      <c r="P20" s="61">
        <v>739000</v>
      </c>
      <c r="Q20" s="63" t="s">
        <v>58</v>
      </c>
      <c r="R20" s="52"/>
      <c r="S20" s="50" t="s">
        <v>85</v>
      </c>
    </row>
    <row r="21" spans="1:19">
      <c r="A21" s="50"/>
      <c r="B21" s="50" t="s">
        <v>71</v>
      </c>
      <c r="C21" s="50"/>
      <c r="D21" s="50"/>
      <c r="E21" s="61">
        <v>443860.64</v>
      </c>
      <c r="F21" s="61">
        <v>289497.59999999998</v>
      </c>
      <c r="G21" s="61">
        <v>165749.32999999999</v>
      </c>
      <c r="H21" s="61">
        <v>435630.76</v>
      </c>
      <c r="I21" s="61">
        <v>226126.9</v>
      </c>
      <c r="J21" s="61">
        <v>1428720</v>
      </c>
      <c r="K21" s="63" t="s">
        <v>58</v>
      </c>
      <c r="L21" s="61">
        <v>13940488</v>
      </c>
      <c r="M21" s="61">
        <v>11666183.24</v>
      </c>
      <c r="N21" s="61">
        <v>5038308</v>
      </c>
      <c r="O21" s="61">
        <v>3761220</v>
      </c>
      <c r="P21" s="63" t="s">
        <v>58</v>
      </c>
      <c r="Q21" s="63" t="s">
        <v>58</v>
      </c>
      <c r="R21" s="52"/>
      <c r="S21" s="50" t="s">
        <v>86</v>
      </c>
    </row>
    <row r="22" spans="1:19">
      <c r="A22" s="50"/>
      <c r="B22" s="50" t="s">
        <v>72</v>
      </c>
      <c r="C22" s="50"/>
      <c r="D22" s="50"/>
      <c r="E22" s="61">
        <v>80256</v>
      </c>
      <c r="F22" s="61">
        <v>1333.4</v>
      </c>
      <c r="G22" s="61">
        <v>191393.92000000001</v>
      </c>
      <c r="H22" s="63" t="s">
        <v>58</v>
      </c>
      <c r="I22" s="61">
        <v>59900</v>
      </c>
      <c r="J22" s="61">
        <v>10531660</v>
      </c>
      <c r="K22" s="61">
        <v>13836366.67</v>
      </c>
      <c r="L22" s="61">
        <v>7142440.5</v>
      </c>
      <c r="M22" s="61">
        <v>6780508</v>
      </c>
      <c r="N22" s="61">
        <v>2107246.1800000002</v>
      </c>
      <c r="O22" s="61">
        <v>2356200</v>
      </c>
      <c r="P22" s="61">
        <v>354000</v>
      </c>
      <c r="Q22" s="63" t="s">
        <v>58</v>
      </c>
      <c r="R22" s="52"/>
      <c r="S22" s="50" t="s">
        <v>87</v>
      </c>
    </row>
    <row r="23" spans="1:19">
      <c r="A23" s="50"/>
      <c r="B23" s="50" t="s">
        <v>73</v>
      </c>
      <c r="C23" s="50"/>
      <c r="D23" s="50"/>
      <c r="E23" s="61">
        <v>319122</v>
      </c>
      <c r="F23" s="61">
        <v>110360</v>
      </c>
      <c r="G23" s="61">
        <v>107487.84</v>
      </c>
      <c r="H23" s="61">
        <v>902102</v>
      </c>
      <c r="I23" s="61">
        <v>54190.45</v>
      </c>
      <c r="J23" s="61">
        <v>3908312</v>
      </c>
      <c r="K23" s="61">
        <v>31992094.149999999</v>
      </c>
      <c r="L23" s="61">
        <v>10753655.4</v>
      </c>
      <c r="M23" s="61">
        <v>10272820</v>
      </c>
      <c r="N23" s="61">
        <v>1264855.8400000001</v>
      </c>
      <c r="O23" s="61">
        <v>5490910.7999999998</v>
      </c>
      <c r="P23" s="61">
        <v>1602000</v>
      </c>
      <c r="Q23" s="61">
        <v>315200</v>
      </c>
      <c r="R23" s="52"/>
      <c r="S23" s="50" t="s">
        <v>88</v>
      </c>
    </row>
    <row r="24" spans="1:19">
      <c r="A24" s="50"/>
      <c r="B24" s="50" t="s">
        <v>74</v>
      </c>
      <c r="C24" s="50"/>
      <c r="D24" s="50"/>
      <c r="E24" s="61">
        <v>142214.91</v>
      </c>
      <c r="F24" s="61">
        <v>645.20000000000005</v>
      </c>
      <c r="G24" s="61">
        <v>167182.79</v>
      </c>
      <c r="H24" s="61">
        <v>1983431.19</v>
      </c>
      <c r="I24" s="61">
        <v>22582</v>
      </c>
      <c r="J24" s="61">
        <v>6501241</v>
      </c>
      <c r="K24" s="63" t="s">
        <v>58</v>
      </c>
      <c r="L24" s="61">
        <v>3671619</v>
      </c>
      <c r="M24" s="61">
        <v>5583364</v>
      </c>
      <c r="N24" s="61">
        <v>32697934.699999999</v>
      </c>
      <c r="O24" s="61">
        <v>2174434.0699999998</v>
      </c>
      <c r="P24" s="63" t="s">
        <v>58</v>
      </c>
      <c r="Q24" s="63" t="s">
        <v>58</v>
      </c>
      <c r="R24" s="52"/>
      <c r="S24" s="50" t="s">
        <v>89</v>
      </c>
    </row>
    <row r="25" spans="1:19">
      <c r="A25" s="50"/>
      <c r="B25" s="50" t="s">
        <v>75</v>
      </c>
      <c r="C25" s="50"/>
      <c r="D25" s="50"/>
      <c r="E25" s="61">
        <v>221747</v>
      </c>
      <c r="F25" s="61">
        <v>303420.79999999999</v>
      </c>
      <c r="G25" s="61">
        <v>361011.20000000001</v>
      </c>
      <c r="H25" s="63" t="s">
        <v>58</v>
      </c>
      <c r="I25" s="61">
        <v>51370</v>
      </c>
      <c r="J25" s="61">
        <v>11751061.17</v>
      </c>
      <c r="K25" s="61">
        <v>13465562</v>
      </c>
      <c r="L25" s="61">
        <v>7337029.5999999996</v>
      </c>
      <c r="M25" s="61">
        <v>6409225</v>
      </c>
      <c r="N25" s="61">
        <v>3470540.45</v>
      </c>
      <c r="O25" s="61">
        <v>5643270</v>
      </c>
      <c r="P25" s="63" t="s">
        <v>58</v>
      </c>
      <c r="Q25" s="63" t="s">
        <v>58</v>
      </c>
      <c r="R25" s="52"/>
      <c r="S25" s="50" t="s">
        <v>90</v>
      </c>
    </row>
    <row r="26" spans="1:19">
      <c r="A26" s="50"/>
      <c r="B26" s="50" t="s">
        <v>76</v>
      </c>
      <c r="C26" s="50"/>
      <c r="D26" s="50"/>
      <c r="E26" s="61">
        <v>16129100.74</v>
      </c>
      <c r="F26" s="61">
        <v>1416717.4</v>
      </c>
      <c r="G26" s="61">
        <v>455260.17</v>
      </c>
      <c r="H26" s="63" t="s">
        <v>58</v>
      </c>
      <c r="I26" s="61">
        <v>21865</v>
      </c>
      <c r="J26" s="61">
        <v>21492801.379999999</v>
      </c>
      <c r="K26" s="63" t="s">
        <v>58</v>
      </c>
      <c r="L26" s="61">
        <v>11993105.5</v>
      </c>
      <c r="M26" s="61">
        <v>10418464</v>
      </c>
      <c r="N26" s="61">
        <v>6992787.9100000001</v>
      </c>
      <c r="O26" s="61">
        <v>4001134.74</v>
      </c>
      <c r="P26" s="63" t="s">
        <v>58</v>
      </c>
      <c r="Q26" s="61">
        <v>660000</v>
      </c>
      <c r="R26" s="52"/>
      <c r="S26" s="50" t="s">
        <v>91</v>
      </c>
    </row>
    <row r="27" spans="1:19">
      <c r="A27" s="50"/>
      <c r="B27" s="50" t="s">
        <v>77</v>
      </c>
      <c r="C27" s="50"/>
      <c r="D27" s="50"/>
      <c r="E27" s="61">
        <v>5173192</v>
      </c>
      <c r="F27" s="61">
        <v>231815</v>
      </c>
      <c r="G27" s="61">
        <v>29056</v>
      </c>
      <c r="H27" s="63" t="s">
        <v>58</v>
      </c>
      <c r="I27" s="61">
        <v>202759</v>
      </c>
      <c r="J27" s="61">
        <v>23034694</v>
      </c>
      <c r="K27" s="61">
        <v>3764</v>
      </c>
      <c r="L27" s="61">
        <v>6036340</v>
      </c>
      <c r="M27" s="61">
        <v>9646560</v>
      </c>
      <c r="N27" s="61">
        <v>5753793</v>
      </c>
      <c r="O27" s="61">
        <v>1845900</v>
      </c>
      <c r="P27" s="61">
        <v>2105915</v>
      </c>
      <c r="Q27" s="61">
        <v>1751225</v>
      </c>
      <c r="R27" s="52"/>
      <c r="S27" s="50" t="s">
        <v>92</v>
      </c>
    </row>
    <row r="28" spans="1:19">
      <c r="A28" s="50"/>
      <c r="B28" s="50" t="s">
        <v>78</v>
      </c>
      <c r="C28" s="50"/>
      <c r="D28" s="50"/>
      <c r="E28" s="61">
        <v>151539</v>
      </c>
      <c r="F28" s="61">
        <v>808.6</v>
      </c>
      <c r="G28" s="61">
        <v>141729.31</v>
      </c>
      <c r="H28" s="63" t="s">
        <v>58</v>
      </c>
      <c r="I28" s="61">
        <v>148350</v>
      </c>
      <c r="J28" s="61">
        <v>7804642</v>
      </c>
      <c r="K28" s="61">
        <v>13299755.359999999</v>
      </c>
      <c r="L28" s="61">
        <v>4056430</v>
      </c>
      <c r="M28" s="61">
        <v>6456450</v>
      </c>
      <c r="N28" s="61">
        <v>3009271.76</v>
      </c>
      <c r="O28" s="61">
        <v>2210784.09</v>
      </c>
      <c r="P28" s="61">
        <v>655200</v>
      </c>
      <c r="Q28" s="61">
        <v>18000</v>
      </c>
      <c r="R28" s="52"/>
      <c r="S28" s="50" t="s">
        <v>93</v>
      </c>
    </row>
    <row r="29" spans="1:19">
      <c r="A29" s="50"/>
      <c r="B29" s="50" t="s">
        <v>79</v>
      </c>
      <c r="C29" s="50"/>
      <c r="D29" s="50"/>
      <c r="E29" s="61">
        <v>134237.79999999999</v>
      </c>
      <c r="F29" s="61">
        <v>153124.70000000001</v>
      </c>
      <c r="G29" s="61">
        <v>146182.79999999999</v>
      </c>
      <c r="H29" s="63" t="s">
        <v>58</v>
      </c>
      <c r="I29" s="61">
        <v>106522</v>
      </c>
      <c r="J29" s="61">
        <v>13075216</v>
      </c>
      <c r="K29" s="61">
        <v>13826629.710000001</v>
      </c>
      <c r="L29" s="61">
        <v>7651885</v>
      </c>
      <c r="M29" s="61">
        <v>7807159</v>
      </c>
      <c r="N29" s="61">
        <v>4672791</v>
      </c>
      <c r="O29" s="61">
        <v>1155728.97</v>
      </c>
      <c r="P29" s="61">
        <v>1105861.17</v>
      </c>
      <c r="Q29" s="61">
        <v>18000</v>
      </c>
      <c r="R29" s="50"/>
      <c r="S29" s="50" t="s">
        <v>94</v>
      </c>
    </row>
    <row r="30" spans="1:19">
      <c r="A30" s="42"/>
      <c r="B30" s="42"/>
      <c r="C30" s="42"/>
      <c r="D30" s="4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2"/>
    </row>
    <row r="31" spans="1:19">
      <c r="A31" s="42"/>
      <c r="B31" s="42"/>
      <c r="C31" s="42"/>
      <c r="D31" s="4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42"/>
    </row>
    <row r="32" spans="1:19">
      <c r="A32" s="42"/>
      <c r="B32" s="42"/>
      <c r="C32" s="42"/>
      <c r="D32" s="4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42"/>
    </row>
    <row r="33" spans="1:22" s="1" customFormat="1">
      <c r="B33" s="2" t="s">
        <v>2</v>
      </c>
      <c r="C33" s="3">
        <v>19.3</v>
      </c>
      <c r="D33" s="2" t="s">
        <v>64</v>
      </c>
      <c r="V33" s="7"/>
    </row>
    <row r="34" spans="1:22" s="4" customFormat="1">
      <c r="B34" s="1" t="s">
        <v>25</v>
      </c>
      <c r="C34" s="3">
        <v>19.3</v>
      </c>
      <c r="D34" s="5" t="s">
        <v>27</v>
      </c>
      <c r="V34" s="1"/>
    </row>
    <row r="35" spans="1:22" s="4" customFormat="1">
      <c r="B35" s="1"/>
      <c r="C35" s="3"/>
      <c r="D35" s="5" t="s">
        <v>65</v>
      </c>
    </row>
    <row r="36" spans="1:22" s="4" customFormat="1" ht="15" customHeight="1">
      <c r="B36" s="1"/>
      <c r="C36" s="3"/>
      <c r="D36" s="5"/>
      <c r="S36" s="6" t="s">
        <v>26</v>
      </c>
    </row>
    <row r="37" spans="1:22" ht="6" customHeight="1">
      <c r="V37" s="4"/>
    </row>
    <row r="38" spans="1:22" s="8" customFormat="1" ht="21">
      <c r="A38" s="26"/>
      <c r="B38" s="27"/>
      <c r="C38" s="27"/>
      <c r="D38" s="28"/>
      <c r="E38" s="65" t="s">
        <v>13</v>
      </c>
      <c r="F38" s="66"/>
      <c r="G38" s="66"/>
      <c r="H38" s="66"/>
      <c r="I38" s="66"/>
      <c r="J38" s="66"/>
      <c r="K38" s="67"/>
      <c r="L38" s="68" t="s">
        <v>14</v>
      </c>
      <c r="M38" s="69"/>
      <c r="N38" s="69"/>
      <c r="O38" s="69"/>
      <c r="P38" s="69"/>
      <c r="Q38" s="69"/>
      <c r="R38" s="29" t="s">
        <v>22</v>
      </c>
      <c r="S38" s="30"/>
      <c r="V38" s="7"/>
    </row>
    <row r="39" spans="1:22" s="8" customFormat="1" ht="21.75" customHeight="1">
      <c r="E39" s="77" t="s">
        <v>8</v>
      </c>
      <c r="F39" s="78"/>
      <c r="G39" s="78"/>
      <c r="H39" s="78"/>
      <c r="I39" s="78"/>
      <c r="J39" s="78"/>
      <c r="K39" s="79"/>
      <c r="L39" s="80" t="s">
        <v>15</v>
      </c>
      <c r="M39" s="81"/>
      <c r="N39" s="81"/>
      <c r="O39" s="81"/>
      <c r="P39" s="81"/>
      <c r="Q39" s="82"/>
      <c r="R39" s="72" t="s">
        <v>40</v>
      </c>
      <c r="S39" s="76"/>
    </row>
    <row r="40" spans="1:22" s="8" customFormat="1">
      <c r="A40" s="70" t="s">
        <v>38</v>
      </c>
      <c r="B40" s="70"/>
      <c r="C40" s="70"/>
      <c r="D40" s="71"/>
      <c r="E40" s="23"/>
      <c r="F40" s="23" t="s">
        <v>18</v>
      </c>
      <c r="G40" s="23"/>
      <c r="H40" s="23"/>
      <c r="I40" s="23"/>
      <c r="J40" s="14"/>
      <c r="K40" s="24"/>
      <c r="L40" s="25"/>
      <c r="M40" s="25"/>
      <c r="N40" s="25"/>
      <c r="O40" s="25"/>
      <c r="P40" s="25"/>
      <c r="Q40" s="25"/>
      <c r="R40" s="72" t="s">
        <v>39</v>
      </c>
      <c r="S40" s="73"/>
      <c r="T40" s="15"/>
    </row>
    <row r="41" spans="1:22" s="8" customFormat="1">
      <c r="A41" s="70" t="s">
        <v>36</v>
      </c>
      <c r="B41" s="70"/>
      <c r="C41" s="70"/>
      <c r="D41" s="71"/>
      <c r="E41" s="23" t="s">
        <v>5</v>
      </c>
      <c r="F41" s="23" t="s">
        <v>32</v>
      </c>
      <c r="G41" s="23"/>
      <c r="H41" s="23" t="s">
        <v>7</v>
      </c>
      <c r="I41" s="23"/>
      <c r="J41" s="25"/>
      <c r="K41" s="23"/>
      <c r="L41" s="25"/>
      <c r="M41" s="25"/>
      <c r="N41" s="25"/>
      <c r="O41" s="25"/>
      <c r="P41" s="25"/>
      <c r="Q41" s="25"/>
      <c r="R41" s="72" t="s">
        <v>21</v>
      </c>
      <c r="S41" s="73"/>
      <c r="T41" s="15"/>
    </row>
    <row r="42" spans="1:22" s="8" customFormat="1">
      <c r="A42" s="70" t="s">
        <v>37</v>
      </c>
      <c r="B42" s="70"/>
      <c r="C42" s="70"/>
      <c r="D42" s="71"/>
      <c r="E42" s="19" t="s">
        <v>17</v>
      </c>
      <c r="F42" s="23" t="s">
        <v>33</v>
      </c>
      <c r="G42" s="23"/>
      <c r="H42" s="18" t="s">
        <v>34</v>
      </c>
      <c r="I42" s="23"/>
      <c r="J42" s="25"/>
      <c r="K42" s="23"/>
      <c r="L42" s="25" t="s">
        <v>23</v>
      </c>
      <c r="M42" s="25"/>
      <c r="N42" s="25"/>
      <c r="O42" s="25"/>
      <c r="P42" s="25"/>
      <c r="Q42" s="25"/>
      <c r="R42" s="72" t="s">
        <v>4</v>
      </c>
      <c r="S42" s="73"/>
      <c r="T42" s="15"/>
    </row>
    <row r="43" spans="1:22" s="8" customFormat="1">
      <c r="A43" s="46"/>
      <c r="B43" s="46"/>
      <c r="C43" s="46"/>
      <c r="D43" s="47"/>
      <c r="E43" s="19" t="s">
        <v>20</v>
      </c>
      <c r="F43" s="41" t="s">
        <v>47</v>
      </c>
      <c r="G43" s="23" t="s">
        <v>6</v>
      </c>
      <c r="H43" s="41" t="s">
        <v>48</v>
      </c>
      <c r="I43" s="23" t="s">
        <v>19</v>
      </c>
      <c r="J43" s="25" t="s">
        <v>11</v>
      </c>
      <c r="K43" s="23" t="s">
        <v>3</v>
      </c>
      <c r="L43" s="20" t="s">
        <v>16</v>
      </c>
      <c r="M43" s="25" t="s">
        <v>28</v>
      </c>
      <c r="N43" s="25" t="s">
        <v>29</v>
      </c>
      <c r="O43" s="25" t="s">
        <v>30</v>
      </c>
      <c r="P43" s="25" t="s">
        <v>31</v>
      </c>
      <c r="Q43" s="25" t="s">
        <v>35</v>
      </c>
      <c r="R43" s="44"/>
      <c r="S43" s="45"/>
      <c r="T43" s="15"/>
    </row>
    <row r="44" spans="1:22" s="8" customFormat="1" ht="19.5">
      <c r="A44" s="33"/>
      <c r="B44" s="33"/>
      <c r="C44" s="33"/>
      <c r="D44" s="34"/>
      <c r="E44" s="21" t="s">
        <v>20</v>
      </c>
      <c r="F44" s="21" t="s">
        <v>46</v>
      </c>
      <c r="G44" s="21" t="s">
        <v>9</v>
      </c>
      <c r="H44" s="21" t="s">
        <v>45</v>
      </c>
      <c r="I44" s="21" t="s">
        <v>10</v>
      </c>
      <c r="J44" s="22" t="s">
        <v>12</v>
      </c>
      <c r="K44" s="21" t="s">
        <v>1</v>
      </c>
      <c r="L44" s="22" t="s">
        <v>44</v>
      </c>
      <c r="M44" s="22" t="s">
        <v>41</v>
      </c>
      <c r="N44" s="22" t="s">
        <v>42</v>
      </c>
      <c r="O44" s="22" t="s">
        <v>43</v>
      </c>
      <c r="P44" s="22" t="s">
        <v>12</v>
      </c>
      <c r="Q44" s="21" t="s">
        <v>1</v>
      </c>
      <c r="R44" s="35"/>
      <c r="S44" s="36"/>
    </row>
    <row r="45" spans="1:22" ht="3" customHeight="1">
      <c r="A45" s="74" t="s">
        <v>22</v>
      </c>
      <c r="B45" s="74"/>
      <c r="C45" s="74"/>
      <c r="D45" s="7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1"/>
      <c r="S45" s="32"/>
      <c r="V45" s="8"/>
    </row>
    <row r="46" spans="1:22">
      <c r="A46" s="54" t="s">
        <v>50</v>
      </c>
      <c r="B46" s="53"/>
      <c r="C46" s="42"/>
      <c r="D46" s="43"/>
      <c r="E46" s="62">
        <f>SUM(E47:E49)</f>
        <v>16151691.540000001</v>
      </c>
      <c r="F46" s="62">
        <f t="shared" ref="F46:Q46" si="2">SUM(F47:F49)</f>
        <v>22567.11</v>
      </c>
      <c r="G46" s="62">
        <f t="shared" si="2"/>
        <v>742924.97</v>
      </c>
      <c r="H46" s="62">
        <f t="shared" si="2"/>
        <v>0</v>
      </c>
      <c r="I46" s="62">
        <f t="shared" si="2"/>
        <v>97172</v>
      </c>
      <c r="J46" s="62">
        <f t="shared" si="2"/>
        <v>51346352</v>
      </c>
      <c r="K46" s="62">
        <f t="shared" si="2"/>
        <v>36725021.450000003</v>
      </c>
      <c r="L46" s="62">
        <f t="shared" si="2"/>
        <v>29071455.5</v>
      </c>
      <c r="M46" s="62">
        <f t="shared" si="2"/>
        <v>29708378</v>
      </c>
      <c r="N46" s="62">
        <f t="shared" si="2"/>
        <v>14650166.849999998</v>
      </c>
      <c r="O46" s="62">
        <f t="shared" si="2"/>
        <v>13224232.43</v>
      </c>
      <c r="P46" s="62">
        <f t="shared" si="2"/>
        <v>8343901.9000000004</v>
      </c>
      <c r="Q46" s="62">
        <f t="shared" si="2"/>
        <v>0</v>
      </c>
      <c r="R46" s="54" t="s">
        <v>110</v>
      </c>
      <c r="S46" s="53"/>
    </row>
    <row r="47" spans="1:22">
      <c r="A47" s="54"/>
      <c r="B47" s="53" t="s">
        <v>95</v>
      </c>
      <c r="C47" s="42"/>
      <c r="D47" s="43"/>
      <c r="E47" s="61">
        <v>15345974.060000001</v>
      </c>
      <c r="F47" s="61">
        <v>2965.4</v>
      </c>
      <c r="G47" s="61">
        <v>322960.99</v>
      </c>
      <c r="H47" s="63" t="s">
        <v>58</v>
      </c>
      <c r="I47" s="63">
        <v>49922</v>
      </c>
      <c r="J47" s="61">
        <v>16503068</v>
      </c>
      <c r="K47" s="61">
        <v>4251292.99</v>
      </c>
      <c r="L47" s="61">
        <v>9814276</v>
      </c>
      <c r="M47" s="61">
        <v>10143963</v>
      </c>
      <c r="N47" s="61">
        <v>4751509.5599999996</v>
      </c>
      <c r="O47" s="61">
        <v>1722400</v>
      </c>
      <c r="P47" s="61">
        <v>4250092.99</v>
      </c>
      <c r="Q47" s="63" t="s">
        <v>58</v>
      </c>
      <c r="R47" s="54"/>
      <c r="S47" s="53" t="s">
        <v>111</v>
      </c>
    </row>
    <row r="48" spans="1:22">
      <c r="A48" s="54"/>
      <c r="B48" s="53" t="s">
        <v>96</v>
      </c>
      <c r="C48" s="42"/>
      <c r="D48" s="43"/>
      <c r="E48" s="61">
        <v>295919.24</v>
      </c>
      <c r="F48" s="61">
        <v>8632.91</v>
      </c>
      <c r="G48" s="61">
        <v>180652.15</v>
      </c>
      <c r="H48" s="63" t="s">
        <v>58</v>
      </c>
      <c r="I48" s="61">
        <v>38196</v>
      </c>
      <c r="J48" s="61">
        <v>14402539</v>
      </c>
      <c r="K48" s="61">
        <v>13942948.810000001</v>
      </c>
      <c r="L48" s="61">
        <v>8056151</v>
      </c>
      <c r="M48" s="61">
        <v>10168424</v>
      </c>
      <c r="N48" s="61">
        <v>4876216.18</v>
      </c>
      <c r="O48" s="61">
        <v>2184500</v>
      </c>
      <c r="P48" s="61">
        <v>781000</v>
      </c>
      <c r="Q48" s="63" t="s">
        <v>58</v>
      </c>
      <c r="R48" s="54"/>
      <c r="S48" s="53" t="s">
        <v>112</v>
      </c>
    </row>
    <row r="49" spans="1:19">
      <c r="A49" s="55"/>
      <c r="B49" s="55" t="s">
        <v>97</v>
      </c>
      <c r="C49" s="42"/>
      <c r="D49" s="43"/>
      <c r="E49" s="61">
        <v>509798.24</v>
      </c>
      <c r="F49" s="61">
        <v>10968.8</v>
      </c>
      <c r="G49" s="61">
        <v>239311.83</v>
      </c>
      <c r="H49" s="63" t="s">
        <v>58</v>
      </c>
      <c r="I49" s="61">
        <v>9054</v>
      </c>
      <c r="J49" s="61">
        <v>20440745</v>
      </c>
      <c r="K49" s="61">
        <v>18530779.649999999</v>
      </c>
      <c r="L49" s="61">
        <v>11201028.5</v>
      </c>
      <c r="M49" s="61">
        <v>9395991</v>
      </c>
      <c r="N49" s="61">
        <v>5022441.1100000003</v>
      </c>
      <c r="O49" s="61">
        <v>9317332.4299999997</v>
      </c>
      <c r="P49" s="61">
        <v>3312808.91</v>
      </c>
      <c r="Q49" s="63" t="s">
        <v>58</v>
      </c>
      <c r="R49" s="55"/>
      <c r="S49" s="53" t="s">
        <v>113</v>
      </c>
    </row>
    <row r="50" spans="1:19">
      <c r="A50" s="54" t="s">
        <v>51</v>
      </c>
      <c r="B50" s="53"/>
      <c r="C50" s="42"/>
      <c r="D50" s="43"/>
      <c r="E50" s="62">
        <f>SUM(E51:E55)</f>
        <v>34914161.159999996</v>
      </c>
      <c r="F50" s="62">
        <f t="shared" ref="F50:Q50" si="3">SUM(F51:F55)</f>
        <v>139096.4</v>
      </c>
      <c r="G50" s="62">
        <f t="shared" si="3"/>
        <v>1284447.1800000002</v>
      </c>
      <c r="H50" s="62">
        <f t="shared" si="3"/>
        <v>0</v>
      </c>
      <c r="I50" s="62">
        <f t="shared" si="3"/>
        <v>14901832.67</v>
      </c>
      <c r="J50" s="62">
        <f t="shared" si="3"/>
        <v>79180997.519999996</v>
      </c>
      <c r="K50" s="62">
        <f t="shared" si="3"/>
        <v>14384710.65</v>
      </c>
      <c r="L50" s="62">
        <f t="shared" si="3"/>
        <v>33896067.659999996</v>
      </c>
      <c r="M50" s="62">
        <f t="shared" si="3"/>
        <v>48734313.859999999</v>
      </c>
      <c r="N50" s="62">
        <f t="shared" si="3"/>
        <v>20749309.600000001</v>
      </c>
      <c r="O50" s="62">
        <f t="shared" si="3"/>
        <v>535099454.41000003</v>
      </c>
      <c r="P50" s="62">
        <f t="shared" si="3"/>
        <v>7153971.2699999996</v>
      </c>
      <c r="Q50" s="62">
        <f t="shared" si="3"/>
        <v>54000</v>
      </c>
      <c r="R50" s="54" t="s">
        <v>114</v>
      </c>
      <c r="S50" s="53"/>
    </row>
    <row r="51" spans="1:19">
      <c r="A51" s="55"/>
      <c r="B51" s="53" t="s">
        <v>98</v>
      </c>
      <c r="C51" s="42"/>
      <c r="D51" s="43"/>
      <c r="E51" s="61">
        <v>170291.09</v>
      </c>
      <c r="F51" s="61">
        <v>5784</v>
      </c>
      <c r="G51" s="61">
        <v>94801.63</v>
      </c>
      <c r="H51" s="63" t="s">
        <v>58</v>
      </c>
      <c r="I51" s="61">
        <v>28216.799999999999</v>
      </c>
      <c r="J51" s="61">
        <v>13204871</v>
      </c>
      <c r="K51" s="61">
        <v>14384710.65</v>
      </c>
      <c r="L51" s="61">
        <v>8179068</v>
      </c>
      <c r="M51" s="61">
        <v>8878809</v>
      </c>
      <c r="N51" s="61">
        <v>4859076.9800000004</v>
      </c>
      <c r="O51" s="61">
        <v>2842632.32</v>
      </c>
      <c r="P51" s="61">
        <v>1247836.25</v>
      </c>
      <c r="Q51" s="61">
        <v>18000</v>
      </c>
      <c r="R51" s="55"/>
      <c r="S51" s="53" t="s">
        <v>115</v>
      </c>
    </row>
    <row r="52" spans="1:19">
      <c r="A52" s="55"/>
      <c r="B52" s="53" t="s">
        <v>99</v>
      </c>
      <c r="C52" s="42"/>
      <c r="D52" s="43"/>
      <c r="E52" s="61">
        <v>164151</v>
      </c>
      <c r="F52" s="61">
        <v>2420</v>
      </c>
      <c r="G52" s="61">
        <v>121725</v>
      </c>
      <c r="H52" s="63" t="s">
        <v>58</v>
      </c>
      <c r="I52" s="61">
        <v>601235</v>
      </c>
      <c r="J52" s="61">
        <v>20505361</v>
      </c>
      <c r="K52" s="63" t="s">
        <v>58</v>
      </c>
      <c r="L52" s="61">
        <v>3620157</v>
      </c>
      <c r="M52" s="61">
        <v>6928112</v>
      </c>
      <c r="N52" s="61">
        <v>4247864</v>
      </c>
      <c r="O52" s="61">
        <v>2140500</v>
      </c>
      <c r="P52" s="61">
        <v>641185</v>
      </c>
      <c r="Q52" s="61">
        <v>18000</v>
      </c>
      <c r="R52" s="55"/>
      <c r="S52" s="53" t="s">
        <v>116</v>
      </c>
    </row>
    <row r="53" spans="1:19">
      <c r="A53" s="55"/>
      <c r="B53" s="53" t="s">
        <v>100</v>
      </c>
      <c r="C53" s="42"/>
      <c r="D53" s="43"/>
      <c r="E53" s="61">
        <v>246985.46</v>
      </c>
      <c r="F53" s="61">
        <v>24828.2</v>
      </c>
      <c r="G53" s="61">
        <v>288270.71000000002</v>
      </c>
      <c r="H53" s="63" t="s">
        <v>58</v>
      </c>
      <c r="I53" s="61">
        <v>13973891.869999999</v>
      </c>
      <c r="J53" s="61">
        <v>6018116</v>
      </c>
      <c r="K53" s="63" t="s">
        <v>58</v>
      </c>
      <c r="L53" s="61">
        <v>952301.66</v>
      </c>
      <c r="M53" s="61">
        <v>13087745.529999999</v>
      </c>
      <c r="N53" s="61">
        <v>2266620.12</v>
      </c>
      <c r="O53" s="63" t="s">
        <v>58</v>
      </c>
      <c r="P53" s="63" t="s">
        <v>58</v>
      </c>
      <c r="Q53" s="63" t="s">
        <v>58</v>
      </c>
      <c r="R53" s="55"/>
      <c r="S53" s="53" t="s">
        <v>117</v>
      </c>
    </row>
    <row r="54" spans="1:19">
      <c r="A54" s="55"/>
      <c r="B54" s="53" t="s">
        <v>101</v>
      </c>
      <c r="C54" s="42"/>
      <c r="D54" s="43"/>
      <c r="E54" s="61">
        <v>16345942.869999999</v>
      </c>
      <c r="F54" s="61">
        <v>75928.600000000006</v>
      </c>
      <c r="G54" s="61">
        <v>281082.23999999999</v>
      </c>
      <c r="H54" s="63" t="s">
        <v>58</v>
      </c>
      <c r="I54" s="61">
        <v>12089</v>
      </c>
      <c r="J54" s="61">
        <v>16173243</v>
      </c>
      <c r="K54" s="63" t="s">
        <v>58</v>
      </c>
      <c r="L54" s="61">
        <v>9641133</v>
      </c>
      <c r="M54" s="61">
        <v>9514649</v>
      </c>
      <c r="N54" s="61">
        <v>4192103.6</v>
      </c>
      <c r="O54" s="61">
        <v>3439270.09</v>
      </c>
      <c r="P54" s="61">
        <v>2275191.23</v>
      </c>
      <c r="Q54" s="61">
        <v>18000</v>
      </c>
      <c r="R54" s="55"/>
      <c r="S54" s="53" t="s">
        <v>118</v>
      </c>
    </row>
    <row r="55" spans="1:19">
      <c r="A55" s="55"/>
      <c r="B55" s="53" t="s">
        <v>102</v>
      </c>
      <c r="C55" s="42"/>
      <c r="D55" s="43"/>
      <c r="E55" s="61">
        <v>17986790.739999998</v>
      </c>
      <c r="F55" s="61">
        <v>30135.599999999999</v>
      </c>
      <c r="G55" s="61">
        <v>498567.6</v>
      </c>
      <c r="H55" s="63" t="s">
        <v>58</v>
      </c>
      <c r="I55" s="61">
        <v>286400</v>
      </c>
      <c r="J55" s="61">
        <v>23279406.52</v>
      </c>
      <c r="K55" s="63" t="s">
        <v>58</v>
      </c>
      <c r="L55" s="61">
        <v>11503408</v>
      </c>
      <c r="M55" s="61">
        <v>10324998.33</v>
      </c>
      <c r="N55" s="61">
        <v>5183644.9000000004</v>
      </c>
      <c r="O55" s="61">
        <v>526677052</v>
      </c>
      <c r="P55" s="61">
        <v>2989758.79</v>
      </c>
      <c r="Q55" s="63" t="s">
        <v>58</v>
      </c>
      <c r="R55" s="55"/>
      <c r="S55" s="53" t="s">
        <v>119</v>
      </c>
    </row>
    <row r="56" spans="1:19">
      <c r="A56" s="48" t="s">
        <v>52</v>
      </c>
      <c r="B56" s="53"/>
      <c r="C56" s="42"/>
      <c r="D56" s="43"/>
      <c r="E56" s="62">
        <f>SUM(E57:E63:E78:E80)</f>
        <v>20275756.539999999</v>
      </c>
      <c r="F56" s="62">
        <f>SUM(F57:F63:F78:F80)</f>
        <v>1039164.04</v>
      </c>
      <c r="G56" s="62">
        <f>SUM(G57:G63:G78:G80)</f>
        <v>2194938.06</v>
      </c>
      <c r="H56" s="62">
        <f>SUM(H57:H63:H78:H80)</f>
        <v>1134640</v>
      </c>
      <c r="I56" s="62">
        <f>SUM(I57:I63:I78:I80)</f>
        <v>13450131.93</v>
      </c>
      <c r="J56" s="62">
        <f>SUM(J57:J63:J78:J80)</f>
        <v>146165180.62</v>
      </c>
      <c r="K56" s="62">
        <f>SUM(K57:K63:K78:K80)</f>
        <v>84611008.450000003</v>
      </c>
      <c r="L56" s="62">
        <f>SUM(L57:L63:L78:L80)</f>
        <v>62063547.870000005</v>
      </c>
      <c r="M56" s="62">
        <f>SUM(M57:M63:M78:M80)</f>
        <v>79310898.659999996</v>
      </c>
      <c r="N56" s="62">
        <f>SUM(N57:N63:N78:N80)</f>
        <v>38308112.68</v>
      </c>
      <c r="O56" s="62">
        <f>SUM(O57:O63:O78:O80)</f>
        <v>52196235.399999999</v>
      </c>
      <c r="P56" s="62">
        <f>SUM(P57:P63:P78:P80)</f>
        <v>21951343.43</v>
      </c>
      <c r="Q56" s="62">
        <f>SUM(Q57:Q63:Q78:Q80)</f>
        <v>43759.93</v>
      </c>
      <c r="R56" s="48" t="s">
        <v>120</v>
      </c>
      <c r="S56" s="53"/>
    </row>
    <row r="57" spans="1:19">
      <c r="A57" s="48"/>
      <c r="B57" s="53" t="s">
        <v>103</v>
      </c>
      <c r="C57" s="42"/>
      <c r="D57" s="43"/>
      <c r="E57" s="61">
        <v>197559.81</v>
      </c>
      <c r="F57" s="61">
        <v>1537</v>
      </c>
      <c r="G57" s="61">
        <v>129382.25</v>
      </c>
      <c r="H57" s="63" t="s">
        <v>58</v>
      </c>
      <c r="I57" s="61">
        <v>1925</v>
      </c>
      <c r="J57" s="61">
        <v>5451667</v>
      </c>
      <c r="K57" s="63" t="s">
        <v>58</v>
      </c>
      <c r="L57" s="61">
        <v>5917079.2000000002</v>
      </c>
      <c r="M57" s="61">
        <v>9049339</v>
      </c>
      <c r="N57" s="61">
        <v>4372933.74</v>
      </c>
      <c r="O57" s="61">
        <v>5400447</v>
      </c>
      <c r="P57" s="61">
        <v>553250</v>
      </c>
      <c r="Q57" s="61">
        <v>7759.93</v>
      </c>
      <c r="R57" s="48"/>
      <c r="S57" s="53" t="s">
        <v>121</v>
      </c>
    </row>
    <row r="58" spans="1:19">
      <c r="A58" s="48"/>
      <c r="B58" s="53" t="s">
        <v>104</v>
      </c>
      <c r="C58" s="42"/>
      <c r="D58" s="43"/>
      <c r="E58" s="61">
        <v>16412076</v>
      </c>
      <c r="F58" s="61">
        <v>556101</v>
      </c>
      <c r="G58" s="61">
        <v>422660</v>
      </c>
      <c r="H58" s="63" t="s">
        <v>58</v>
      </c>
      <c r="I58" s="61">
        <v>47555</v>
      </c>
      <c r="J58" s="61">
        <v>16982520</v>
      </c>
      <c r="K58" s="63" t="s">
        <v>58</v>
      </c>
      <c r="L58" s="61">
        <v>8694446</v>
      </c>
      <c r="M58" s="61">
        <v>8042014</v>
      </c>
      <c r="N58" s="61">
        <v>4279641</v>
      </c>
      <c r="O58" s="61">
        <v>3722805</v>
      </c>
      <c r="P58" s="61">
        <v>671395</v>
      </c>
      <c r="Q58" s="63" t="s">
        <v>58</v>
      </c>
      <c r="R58" s="48"/>
      <c r="S58" s="53" t="s">
        <v>122</v>
      </c>
    </row>
    <row r="59" spans="1:19">
      <c r="A59" s="50"/>
      <c r="B59" s="50" t="s">
        <v>105</v>
      </c>
      <c r="C59" s="42"/>
      <c r="D59" s="43"/>
      <c r="E59" s="61">
        <v>125237.06</v>
      </c>
      <c r="F59" s="61">
        <v>3378.6</v>
      </c>
      <c r="G59" s="61">
        <v>377763.06</v>
      </c>
      <c r="H59" s="63" t="s">
        <v>58</v>
      </c>
      <c r="I59" s="61">
        <v>5440</v>
      </c>
      <c r="J59" s="61">
        <v>6224540</v>
      </c>
      <c r="K59" s="63">
        <v>13666954.98</v>
      </c>
      <c r="L59" s="61">
        <v>4255999.93</v>
      </c>
      <c r="M59" s="61">
        <v>5478620</v>
      </c>
      <c r="N59" s="61">
        <v>1886941.09</v>
      </c>
      <c r="O59" s="61">
        <v>3882635</v>
      </c>
      <c r="P59" s="61">
        <v>305915.38</v>
      </c>
      <c r="Q59" s="63" t="s">
        <v>58</v>
      </c>
      <c r="R59" s="50"/>
      <c r="S59" s="53" t="s">
        <v>123</v>
      </c>
    </row>
    <row r="60" spans="1:19">
      <c r="A60" s="50"/>
      <c r="B60" s="50" t="s">
        <v>106</v>
      </c>
      <c r="C60" s="42"/>
      <c r="D60" s="43"/>
      <c r="E60" s="61">
        <v>1981714</v>
      </c>
      <c r="F60" s="61">
        <v>228561</v>
      </c>
      <c r="G60" s="63" t="s">
        <v>58</v>
      </c>
      <c r="H60" s="63" t="s">
        <v>58</v>
      </c>
      <c r="I60" s="61">
        <v>82238</v>
      </c>
      <c r="J60" s="61">
        <v>21575720.5</v>
      </c>
      <c r="K60" s="63" t="s">
        <v>58</v>
      </c>
      <c r="L60" s="61">
        <v>36439.54</v>
      </c>
      <c r="M60" s="61">
        <v>4946862.45</v>
      </c>
      <c r="N60" s="63" t="s">
        <v>58</v>
      </c>
      <c r="O60" s="61">
        <v>2264500</v>
      </c>
      <c r="P60" s="61">
        <v>12192036.4</v>
      </c>
      <c r="Q60" s="63" t="s">
        <v>58</v>
      </c>
      <c r="R60" s="50"/>
      <c r="S60" s="53" t="s">
        <v>124</v>
      </c>
    </row>
    <row r="61" spans="1:19">
      <c r="A61" s="50"/>
      <c r="B61" s="50" t="s">
        <v>107</v>
      </c>
      <c r="C61" s="42"/>
      <c r="D61" s="43"/>
      <c r="E61" s="61">
        <v>125161</v>
      </c>
      <c r="F61" s="61">
        <v>12715</v>
      </c>
      <c r="G61" s="61">
        <v>165081</v>
      </c>
      <c r="H61" s="63" t="s">
        <v>58</v>
      </c>
      <c r="I61" s="61">
        <v>35740</v>
      </c>
      <c r="J61" s="61">
        <v>26015967</v>
      </c>
      <c r="K61" s="63" t="s">
        <v>58</v>
      </c>
      <c r="L61" s="61">
        <v>7298052</v>
      </c>
      <c r="M61" s="61">
        <v>8324113</v>
      </c>
      <c r="N61" s="61">
        <v>3755836</v>
      </c>
      <c r="O61" s="61">
        <v>7953070</v>
      </c>
      <c r="P61" s="61">
        <v>1326004</v>
      </c>
      <c r="Q61" s="63" t="s">
        <v>58</v>
      </c>
      <c r="R61" s="50"/>
      <c r="S61" s="53" t="s">
        <v>125</v>
      </c>
    </row>
    <row r="62" spans="1:19">
      <c r="A62" s="50"/>
      <c r="B62" s="50" t="s">
        <v>108</v>
      </c>
      <c r="C62" s="42"/>
      <c r="D62" s="43"/>
      <c r="E62" s="61">
        <v>256092.99</v>
      </c>
      <c r="F62" s="61">
        <v>13619</v>
      </c>
      <c r="G62" s="61">
        <v>292047.21000000002</v>
      </c>
      <c r="H62" s="63" t="s">
        <v>58</v>
      </c>
      <c r="I62" s="61">
        <v>136300</v>
      </c>
      <c r="J62" s="61">
        <v>15981888.5</v>
      </c>
      <c r="K62" s="61">
        <v>15334867.800000001</v>
      </c>
      <c r="L62" s="61">
        <v>9462647</v>
      </c>
      <c r="M62" s="61">
        <v>6787818</v>
      </c>
      <c r="N62" s="61">
        <v>3785312.07</v>
      </c>
      <c r="O62" s="61">
        <v>3121555</v>
      </c>
      <c r="P62" s="61">
        <v>1744208.77</v>
      </c>
      <c r="Q62" s="63" t="s">
        <v>58</v>
      </c>
      <c r="R62" s="50"/>
      <c r="S62" s="53" t="s">
        <v>126</v>
      </c>
    </row>
    <row r="63" spans="1:19">
      <c r="A63" s="50"/>
      <c r="B63" s="50" t="s">
        <v>109</v>
      </c>
      <c r="C63" s="42"/>
      <c r="D63" s="43"/>
      <c r="E63" s="61">
        <v>149477.53</v>
      </c>
      <c r="F63" s="61">
        <v>1892</v>
      </c>
      <c r="G63" s="61">
        <v>147570.85999999999</v>
      </c>
      <c r="H63" s="61">
        <v>585765</v>
      </c>
      <c r="I63" s="61">
        <v>323055</v>
      </c>
      <c r="J63" s="61">
        <v>2766779</v>
      </c>
      <c r="K63" s="61">
        <v>38837454.909999996</v>
      </c>
      <c r="L63" s="61">
        <v>6817396</v>
      </c>
      <c r="M63" s="61">
        <v>8182466.6100000003</v>
      </c>
      <c r="N63" s="61">
        <v>5884835.4100000001</v>
      </c>
      <c r="O63" s="61">
        <v>18589747.129999999</v>
      </c>
      <c r="P63" s="61">
        <v>1878153.41</v>
      </c>
      <c r="Q63" s="61">
        <v>18000</v>
      </c>
      <c r="R63" s="50"/>
      <c r="S63" s="53" t="s">
        <v>127</v>
      </c>
    </row>
    <row r="64" spans="1:19">
      <c r="A64" s="42"/>
      <c r="B64" s="42"/>
      <c r="C64" s="42"/>
      <c r="D64" s="4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42"/>
    </row>
    <row r="65" spans="1:22" s="1" customFormat="1">
      <c r="B65" s="2" t="s">
        <v>2</v>
      </c>
      <c r="C65" s="3">
        <v>19.3</v>
      </c>
      <c r="D65" s="2" t="s">
        <v>64</v>
      </c>
      <c r="V65" s="7"/>
    </row>
    <row r="66" spans="1:22" s="4" customFormat="1">
      <c r="B66" s="1" t="s">
        <v>25</v>
      </c>
      <c r="C66" s="3">
        <v>19.3</v>
      </c>
      <c r="D66" s="5" t="s">
        <v>27</v>
      </c>
      <c r="V66" s="1"/>
    </row>
    <row r="67" spans="1:22" s="4" customFormat="1">
      <c r="B67" s="1"/>
      <c r="C67" s="3"/>
      <c r="D67" s="5" t="s">
        <v>65</v>
      </c>
    </row>
    <row r="68" spans="1:22" s="4" customFormat="1" ht="15" customHeight="1">
      <c r="B68" s="1"/>
      <c r="C68" s="3"/>
      <c r="D68" s="5"/>
      <c r="S68" s="6" t="s">
        <v>26</v>
      </c>
    </row>
    <row r="69" spans="1:22" ht="6" customHeight="1">
      <c r="V69" s="4"/>
    </row>
    <row r="70" spans="1:22" s="8" customFormat="1" ht="21">
      <c r="A70" s="26"/>
      <c r="B70" s="27"/>
      <c r="C70" s="27"/>
      <c r="D70" s="28"/>
      <c r="E70" s="65" t="s">
        <v>13</v>
      </c>
      <c r="F70" s="66"/>
      <c r="G70" s="66"/>
      <c r="H70" s="66"/>
      <c r="I70" s="66"/>
      <c r="J70" s="66"/>
      <c r="K70" s="67"/>
      <c r="L70" s="68" t="s">
        <v>14</v>
      </c>
      <c r="M70" s="69"/>
      <c r="N70" s="69"/>
      <c r="O70" s="69"/>
      <c r="P70" s="69"/>
      <c r="Q70" s="69"/>
      <c r="R70" s="29" t="s">
        <v>22</v>
      </c>
      <c r="S70" s="30"/>
      <c r="V70" s="7"/>
    </row>
    <row r="71" spans="1:22" s="8" customFormat="1" ht="21.75" customHeight="1">
      <c r="E71" s="77" t="s">
        <v>8</v>
      </c>
      <c r="F71" s="78"/>
      <c r="G71" s="78"/>
      <c r="H71" s="78"/>
      <c r="I71" s="78"/>
      <c r="J71" s="78"/>
      <c r="K71" s="79"/>
      <c r="L71" s="80" t="s">
        <v>15</v>
      </c>
      <c r="M71" s="81"/>
      <c r="N71" s="81"/>
      <c r="O71" s="81"/>
      <c r="P71" s="81"/>
      <c r="Q71" s="82"/>
      <c r="R71" s="72" t="s">
        <v>40</v>
      </c>
      <c r="S71" s="76"/>
    </row>
    <row r="72" spans="1:22" s="8" customFormat="1">
      <c r="A72" s="70" t="s">
        <v>38</v>
      </c>
      <c r="B72" s="70"/>
      <c r="C72" s="70"/>
      <c r="D72" s="71"/>
      <c r="E72" s="23"/>
      <c r="F72" s="23" t="s">
        <v>18</v>
      </c>
      <c r="G72" s="23"/>
      <c r="H72" s="23"/>
      <c r="I72" s="23"/>
      <c r="J72" s="14"/>
      <c r="K72" s="24"/>
      <c r="L72" s="25"/>
      <c r="M72" s="25"/>
      <c r="N72" s="25"/>
      <c r="O72" s="25"/>
      <c r="P72" s="25"/>
      <c r="Q72" s="25"/>
      <c r="R72" s="72" t="s">
        <v>39</v>
      </c>
      <c r="S72" s="73"/>
      <c r="T72" s="15"/>
    </row>
    <row r="73" spans="1:22" s="8" customFormat="1">
      <c r="A73" s="70" t="s">
        <v>36</v>
      </c>
      <c r="B73" s="70"/>
      <c r="C73" s="70"/>
      <c r="D73" s="71"/>
      <c r="E73" s="23" t="s">
        <v>5</v>
      </c>
      <c r="F73" s="23" t="s">
        <v>32</v>
      </c>
      <c r="G73" s="23"/>
      <c r="H73" s="23" t="s">
        <v>7</v>
      </c>
      <c r="I73" s="23"/>
      <c r="J73" s="25"/>
      <c r="K73" s="23"/>
      <c r="L73" s="25"/>
      <c r="M73" s="25"/>
      <c r="N73" s="25"/>
      <c r="O73" s="25"/>
      <c r="P73" s="25"/>
      <c r="Q73" s="25"/>
      <c r="R73" s="72" t="s">
        <v>21</v>
      </c>
      <c r="S73" s="73"/>
      <c r="T73" s="15"/>
    </row>
    <row r="74" spans="1:22" s="8" customFormat="1">
      <c r="A74" s="70" t="s">
        <v>37</v>
      </c>
      <c r="B74" s="70"/>
      <c r="C74" s="70"/>
      <c r="D74" s="71"/>
      <c r="E74" s="19" t="s">
        <v>17</v>
      </c>
      <c r="F74" s="23" t="s">
        <v>33</v>
      </c>
      <c r="G74" s="23"/>
      <c r="H74" s="18" t="s">
        <v>34</v>
      </c>
      <c r="I74" s="23"/>
      <c r="J74" s="25"/>
      <c r="K74" s="23"/>
      <c r="L74" s="25" t="s">
        <v>23</v>
      </c>
      <c r="M74" s="25"/>
      <c r="N74" s="25"/>
      <c r="O74" s="25"/>
      <c r="P74" s="25"/>
      <c r="Q74" s="25"/>
      <c r="R74" s="72" t="s">
        <v>4</v>
      </c>
      <c r="S74" s="73"/>
      <c r="T74" s="15"/>
    </row>
    <row r="75" spans="1:22" s="8" customFormat="1">
      <c r="A75" s="46"/>
      <c r="B75" s="46"/>
      <c r="C75" s="46"/>
      <c r="D75" s="47"/>
      <c r="E75" s="19" t="s">
        <v>20</v>
      </c>
      <c r="F75" s="41" t="s">
        <v>47</v>
      </c>
      <c r="G75" s="23" t="s">
        <v>6</v>
      </c>
      <c r="H75" s="41" t="s">
        <v>48</v>
      </c>
      <c r="I75" s="23" t="s">
        <v>19</v>
      </c>
      <c r="J75" s="25" t="s">
        <v>11</v>
      </c>
      <c r="K75" s="23" t="s">
        <v>3</v>
      </c>
      <c r="L75" s="20" t="s">
        <v>16</v>
      </c>
      <c r="M75" s="25" t="s">
        <v>28</v>
      </c>
      <c r="N75" s="25" t="s">
        <v>29</v>
      </c>
      <c r="O75" s="25" t="s">
        <v>30</v>
      </c>
      <c r="P75" s="25" t="s">
        <v>31</v>
      </c>
      <c r="Q75" s="25" t="s">
        <v>35</v>
      </c>
      <c r="R75" s="44"/>
      <c r="S75" s="45"/>
      <c r="T75" s="15"/>
    </row>
    <row r="76" spans="1:22" s="8" customFormat="1" ht="19.5">
      <c r="A76" s="33"/>
      <c r="B76" s="33"/>
      <c r="C76" s="33"/>
      <c r="D76" s="34"/>
      <c r="E76" s="21" t="s">
        <v>20</v>
      </c>
      <c r="F76" s="21" t="s">
        <v>46</v>
      </c>
      <c r="G76" s="21" t="s">
        <v>9</v>
      </c>
      <c r="H76" s="21" t="s">
        <v>45</v>
      </c>
      <c r="I76" s="21" t="s">
        <v>10</v>
      </c>
      <c r="J76" s="22" t="s">
        <v>12</v>
      </c>
      <c r="K76" s="21" t="s">
        <v>1</v>
      </c>
      <c r="L76" s="22" t="s">
        <v>44</v>
      </c>
      <c r="M76" s="22" t="s">
        <v>41</v>
      </c>
      <c r="N76" s="22" t="s">
        <v>42</v>
      </c>
      <c r="O76" s="22" t="s">
        <v>43</v>
      </c>
      <c r="P76" s="22" t="s">
        <v>12</v>
      </c>
      <c r="Q76" s="21" t="s">
        <v>1</v>
      </c>
      <c r="R76" s="35"/>
      <c r="S76" s="36"/>
    </row>
    <row r="77" spans="1:22" ht="3" customHeight="1">
      <c r="A77" s="74" t="s">
        <v>22</v>
      </c>
      <c r="B77" s="74"/>
      <c r="C77" s="74"/>
      <c r="D77" s="75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31"/>
      <c r="S77" s="32"/>
      <c r="V77" s="8"/>
    </row>
    <row r="78" spans="1:22">
      <c r="A78" s="50"/>
      <c r="B78" s="50" t="s">
        <v>128</v>
      </c>
      <c r="C78" s="56"/>
      <c r="D78" s="43"/>
      <c r="E78" s="61">
        <v>804817</v>
      </c>
      <c r="F78" s="61">
        <v>15880.8</v>
      </c>
      <c r="G78" s="61">
        <v>173964.31</v>
      </c>
      <c r="H78" s="63" t="s">
        <v>58</v>
      </c>
      <c r="I78" s="61">
        <v>7348</v>
      </c>
      <c r="J78" s="61">
        <v>21635248</v>
      </c>
      <c r="K78" s="61">
        <v>16759530.76</v>
      </c>
      <c r="L78" s="61">
        <v>12405059</v>
      </c>
      <c r="M78" s="61">
        <v>11007078.67</v>
      </c>
      <c r="N78" s="61">
        <v>6774424.1299999999</v>
      </c>
      <c r="O78" s="61">
        <v>3553800</v>
      </c>
      <c r="P78" s="61">
        <v>1887915.38</v>
      </c>
      <c r="Q78" s="61">
        <v>18000</v>
      </c>
      <c r="R78" s="50"/>
      <c r="S78" s="53" t="s">
        <v>143</v>
      </c>
    </row>
    <row r="79" spans="1:22">
      <c r="A79" s="50"/>
      <c r="B79" s="50" t="s">
        <v>129</v>
      </c>
      <c r="C79" s="56"/>
      <c r="D79" s="43"/>
      <c r="E79" s="61">
        <v>151404.95000000001</v>
      </c>
      <c r="F79" s="61">
        <v>204300</v>
      </c>
      <c r="G79" s="61">
        <v>213438.53</v>
      </c>
      <c r="H79" s="63" t="s">
        <v>58</v>
      </c>
      <c r="I79" s="61">
        <v>905</v>
      </c>
      <c r="J79" s="61">
        <v>26447659.620000001</v>
      </c>
      <c r="K79" s="61">
        <v>12200</v>
      </c>
      <c r="L79" s="61">
        <v>6488897</v>
      </c>
      <c r="M79" s="61">
        <v>7732335</v>
      </c>
      <c r="N79" s="61">
        <v>3955237.96</v>
      </c>
      <c r="O79" s="61">
        <v>3707676.27</v>
      </c>
      <c r="P79" s="61">
        <v>1392465.09</v>
      </c>
      <c r="Q79" s="63" t="s">
        <v>58</v>
      </c>
      <c r="R79" s="50"/>
      <c r="S79" s="53" t="s">
        <v>144</v>
      </c>
    </row>
    <row r="80" spans="1:22">
      <c r="A80" s="50"/>
      <c r="B80" s="50" t="s">
        <v>130</v>
      </c>
      <c r="C80" s="56"/>
      <c r="D80" s="43"/>
      <c r="E80" s="61">
        <v>72216.2</v>
      </c>
      <c r="F80" s="61">
        <v>1179.6400000000001</v>
      </c>
      <c r="G80" s="61">
        <v>273030.84000000003</v>
      </c>
      <c r="H80" s="61">
        <v>548875</v>
      </c>
      <c r="I80" s="61">
        <v>12809625.93</v>
      </c>
      <c r="J80" s="61">
        <v>3083191</v>
      </c>
      <c r="K80" s="63" t="s">
        <v>58</v>
      </c>
      <c r="L80" s="61">
        <v>687532.2</v>
      </c>
      <c r="M80" s="61">
        <v>9760251.9299999997</v>
      </c>
      <c r="N80" s="61">
        <v>3612951.28</v>
      </c>
      <c r="O80" s="63" t="s">
        <v>58</v>
      </c>
      <c r="P80" s="63" t="s">
        <v>58</v>
      </c>
      <c r="Q80" s="63" t="s">
        <v>58</v>
      </c>
      <c r="R80" s="50"/>
      <c r="S80" s="53" t="s">
        <v>145</v>
      </c>
    </row>
    <row r="81" spans="1:19">
      <c r="A81" s="48" t="s">
        <v>53</v>
      </c>
      <c r="B81" s="50"/>
      <c r="C81" s="56"/>
      <c r="D81" s="43"/>
      <c r="E81" s="62">
        <f>SUM(E82:E87)</f>
        <v>19514458.539999999</v>
      </c>
      <c r="F81" s="62">
        <f t="shared" ref="F81:Q81" si="4">SUM(F82:F87)</f>
        <v>101793.8</v>
      </c>
      <c r="G81" s="62">
        <f t="shared" si="4"/>
        <v>1474433.7999999998</v>
      </c>
      <c r="H81" s="62">
        <f t="shared" si="4"/>
        <v>178050</v>
      </c>
      <c r="I81" s="62">
        <f t="shared" si="4"/>
        <v>770880</v>
      </c>
      <c r="J81" s="62">
        <f t="shared" si="4"/>
        <v>127155005.31</v>
      </c>
      <c r="K81" s="62">
        <f t="shared" si="4"/>
        <v>45312390.769999996</v>
      </c>
      <c r="L81" s="62">
        <f t="shared" si="4"/>
        <v>40955789.739999995</v>
      </c>
      <c r="M81" s="62">
        <f t="shared" si="4"/>
        <v>39001105</v>
      </c>
      <c r="N81" s="62">
        <f t="shared" si="4"/>
        <v>22217338.530000001</v>
      </c>
      <c r="O81" s="62">
        <f t="shared" si="4"/>
        <v>22490088.919999998</v>
      </c>
      <c r="P81" s="62">
        <f t="shared" si="4"/>
        <v>22948991.940000001</v>
      </c>
      <c r="Q81" s="62">
        <f t="shared" si="4"/>
        <v>2478349</v>
      </c>
      <c r="R81" s="48" t="s">
        <v>146</v>
      </c>
      <c r="S81" s="53"/>
    </row>
    <row r="82" spans="1:19">
      <c r="A82" s="50"/>
      <c r="B82" s="50" t="s">
        <v>131</v>
      </c>
      <c r="C82" s="56"/>
      <c r="D82" s="43"/>
      <c r="E82" s="61">
        <v>184301.76</v>
      </c>
      <c r="F82" s="61">
        <v>9144.7999999999993</v>
      </c>
      <c r="G82" s="61">
        <v>120886.52</v>
      </c>
      <c r="H82" s="63" t="s">
        <v>58</v>
      </c>
      <c r="I82" s="61">
        <v>119900</v>
      </c>
      <c r="J82" s="61">
        <v>47206830.630000003</v>
      </c>
      <c r="K82" s="63" t="s">
        <v>58</v>
      </c>
      <c r="L82" s="61">
        <v>9654277</v>
      </c>
      <c r="M82" s="61">
        <v>9045291</v>
      </c>
      <c r="N82" s="61">
        <v>3379741.3</v>
      </c>
      <c r="O82" s="61">
        <v>3516833.2</v>
      </c>
      <c r="P82" s="61">
        <v>18233668</v>
      </c>
      <c r="Q82" s="61">
        <v>2442349</v>
      </c>
      <c r="R82" s="50"/>
      <c r="S82" s="53" t="s">
        <v>147</v>
      </c>
    </row>
    <row r="83" spans="1:19">
      <c r="A83" s="50"/>
      <c r="B83" s="50" t="s">
        <v>108</v>
      </c>
      <c r="C83" s="56"/>
      <c r="D83" s="43"/>
      <c r="E83" s="61">
        <v>256060.99</v>
      </c>
      <c r="F83" s="61">
        <v>13619</v>
      </c>
      <c r="G83" s="61">
        <v>360950.11</v>
      </c>
      <c r="H83" s="63" t="s">
        <v>58</v>
      </c>
      <c r="I83" s="61">
        <v>136300</v>
      </c>
      <c r="J83" s="61">
        <v>15980888.5</v>
      </c>
      <c r="K83" s="61">
        <v>15336867.800000001</v>
      </c>
      <c r="L83" s="61">
        <v>9462647</v>
      </c>
      <c r="M83" s="61">
        <v>2954898</v>
      </c>
      <c r="N83" s="61">
        <v>3125348</v>
      </c>
      <c r="O83" s="61">
        <v>3356232.07</v>
      </c>
      <c r="P83" s="61">
        <v>1744208.77</v>
      </c>
      <c r="Q83" s="63" t="s">
        <v>58</v>
      </c>
      <c r="R83" s="50"/>
      <c r="S83" s="53" t="s">
        <v>126</v>
      </c>
    </row>
    <row r="84" spans="1:19">
      <c r="A84" s="50"/>
      <c r="B84" s="50" t="s">
        <v>132</v>
      </c>
      <c r="C84" s="56"/>
      <c r="D84" s="43"/>
      <c r="E84" s="61">
        <v>18353151</v>
      </c>
      <c r="F84" s="61">
        <v>42138</v>
      </c>
      <c r="G84" s="61">
        <v>308691</v>
      </c>
      <c r="H84" s="61">
        <v>178050</v>
      </c>
      <c r="I84" s="61">
        <v>300300</v>
      </c>
      <c r="J84" s="61">
        <v>12372004</v>
      </c>
      <c r="K84" s="61">
        <v>3009800</v>
      </c>
      <c r="L84" s="61">
        <v>8712652</v>
      </c>
      <c r="M84" s="61">
        <v>8310749</v>
      </c>
      <c r="N84" s="61">
        <v>4976222</v>
      </c>
      <c r="O84" s="61">
        <v>5213826</v>
      </c>
      <c r="P84" s="61">
        <v>700224</v>
      </c>
      <c r="Q84" s="61">
        <v>18000</v>
      </c>
      <c r="R84" s="50"/>
      <c r="S84" s="53" t="s">
        <v>148</v>
      </c>
    </row>
    <row r="85" spans="1:19">
      <c r="A85" s="50"/>
      <c r="B85" s="50" t="s">
        <v>133</v>
      </c>
      <c r="C85" s="56"/>
      <c r="D85" s="43"/>
      <c r="E85" s="61">
        <v>175106</v>
      </c>
      <c r="F85" s="61">
        <v>2390</v>
      </c>
      <c r="G85" s="61">
        <v>142934.72</v>
      </c>
      <c r="H85" s="63" t="s">
        <v>58</v>
      </c>
      <c r="I85" s="61">
        <v>200</v>
      </c>
      <c r="J85" s="61">
        <v>9059824</v>
      </c>
      <c r="K85" s="61">
        <v>13600304.52</v>
      </c>
      <c r="L85" s="61">
        <v>5606201.2999999998</v>
      </c>
      <c r="M85" s="61">
        <v>5781240</v>
      </c>
      <c r="N85" s="61">
        <v>4174001.23</v>
      </c>
      <c r="O85" s="61">
        <v>3500600</v>
      </c>
      <c r="P85" s="61">
        <v>815731.17</v>
      </c>
      <c r="Q85" s="63" t="s">
        <v>58</v>
      </c>
      <c r="R85" s="50"/>
      <c r="S85" s="53" t="s">
        <v>149</v>
      </c>
    </row>
    <row r="86" spans="1:19">
      <c r="A86" s="50"/>
      <c r="B86" s="50" t="s">
        <v>134</v>
      </c>
      <c r="C86" s="56"/>
      <c r="D86" s="43"/>
      <c r="E86" s="61">
        <v>328981.75</v>
      </c>
      <c r="F86" s="61">
        <v>6864</v>
      </c>
      <c r="G86" s="61">
        <v>128551.29</v>
      </c>
      <c r="H86" s="63" t="s">
        <v>58</v>
      </c>
      <c r="I86" s="61">
        <v>165980</v>
      </c>
      <c r="J86" s="61">
        <v>32716454.18</v>
      </c>
      <c r="K86" s="63" t="s">
        <v>58</v>
      </c>
      <c r="L86" s="61">
        <v>7453195</v>
      </c>
      <c r="M86" s="61">
        <v>7036719</v>
      </c>
      <c r="N86" s="61">
        <v>2891643.77</v>
      </c>
      <c r="O86" s="61">
        <v>3321549.65</v>
      </c>
      <c r="P86" s="61">
        <v>554080</v>
      </c>
      <c r="Q86" s="61">
        <v>18000</v>
      </c>
      <c r="R86" s="50"/>
      <c r="S86" s="53" t="s">
        <v>150</v>
      </c>
    </row>
    <row r="87" spans="1:19">
      <c r="A87" s="50"/>
      <c r="B87" s="50" t="s">
        <v>135</v>
      </c>
      <c r="C87" s="57"/>
      <c r="D87" s="43"/>
      <c r="E87" s="61">
        <v>216857.04</v>
      </c>
      <c r="F87" s="61">
        <v>27638</v>
      </c>
      <c r="G87" s="61">
        <v>412420.16</v>
      </c>
      <c r="H87" s="63" t="s">
        <v>58</v>
      </c>
      <c r="I87" s="61">
        <v>48200</v>
      </c>
      <c r="J87" s="61">
        <v>9819004</v>
      </c>
      <c r="K87" s="61">
        <v>13365418.449999999</v>
      </c>
      <c r="L87" s="61">
        <v>66817.440000000002</v>
      </c>
      <c r="M87" s="61">
        <v>5872208</v>
      </c>
      <c r="N87" s="61">
        <v>3670382.23</v>
      </c>
      <c r="O87" s="61">
        <v>3581048</v>
      </c>
      <c r="P87" s="61">
        <v>901080</v>
      </c>
      <c r="Q87" s="63" t="s">
        <v>58</v>
      </c>
      <c r="R87" s="52"/>
      <c r="S87" s="53" t="s">
        <v>151</v>
      </c>
    </row>
    <row r="88" spans="1:19">
      <c r="A88" s="54" t="s">
        <v>54</v>
      </c>
      <c r="B88" s="53"/>
      <c r="C88" s="58"/>
      <c r="D88" s="43"/>
      <c r="E88" s="62">
        <f>SUM(E89:E95:E110:E111)</f>
        <v>39503331.000000007</v>
      </c>
      <c r="F88" s="62">
        <f>SUM(F89:F95:F110:F111)</f>
        <v>239554.82</v>
      </c>
      <c r="G88" s="62">
        <f>SUM(G89:G95:G110:G111)</f>
        <v>2252272.63</v>
      </c>
      <c r="H88" s="62">
        <f>SUM(H89:H95:H110:H111)</f>
        <v>65175</v>
      </c>
      <c r="I88" s="62">
        <f>SUM(I89:I95:I110:I111)</f>
        <v>377674.67</v>
      </c>
      <c r="J88" s="62">
        <f>SUM(J89:J95:J110:J111)</f>
        <v>173849120.97999999</v>
      </c>
      <c r="K88" s="62">
        <f>SUM(K89:K95:K110:K111)</f>
        <v>67559299.480000004</v>
      </c>
      <c r="L88" s="62">
        <f>SUM(L89:L95:L110:L111)</f>
        <v>81215569.00999999</v>
      </c>
      <c r="M88" s="62">
        <f>SUM(M89:M95:M110:M111)</f>
        <v>67871197.920000017</v>
      </c>
      <c r="N88" s="62">
        <f>SUM(N89:N95:N110:N111)</f>
        <v>48633474.620000005</v>
      </c>
      <c r="O88" s="62">
        <f>SUM(O89:O95:O110:O111)</f>
        <v>34546467.700000003</v>
      </c>
      <c r="P88" s="62">
        <f>SUM(P89:P95:P110:P111)</f>
        <v>15543603.860000001</v>
      </c>
      <c r="Q88" s="62">
        <f>SUM(Q89:Q95:Q110:Q111)</f>
        <v>40619.129999999997</v>
      </c>
      <c r="R88" s="54" t="s">
        <v>152</v>
      </c>
      <c r="S88" s="53"/>
    </row>
    <row r="89" spans="1:19">
      <c r="A89" s="55"/>
      <c r="B89" s="53" t="s">
        <v>136</v>
      </c>
      <c r="C89" s="58"/>
      <c r="D89" s="43"/>
      <c r="E89" s="61">
        <v>384797.41</v>
      </c>
      <c r="F89" s="61">
        <v>85691</v>
      </c>
      <c r="G89" s="61">
        <v>220199.12</v>
      </c>
      <c r="H89" s="63" t="s">
        <v>58</v>
      </c>
      <c r="I89" s="61">
        <v>20221.599999999999</v>
      </c>
      <c r="J89" s="61">
        <v>27043112.91</v>
      </c>
      <c r="K89" s="63" t="s">
        <v>58</v>
      </c>
      <c r="L89" s="61">
        <v>9379015.8100000005</v>
      </c>
      <c r="M89" s="61">
        <v>6903414</v>
      </c>
      <c r="N89" s="61">
        <v>4593708.38</v>
      </c>
      <c r="O89" s="61">
        <v>2682039.14</v>
      </c>
      <c r="P89" s="61">
        <v>909459.54</v>
      </c>
      <c r="Q89" s="63" t="s">
        <v>58</v>
      </c>
      <c r="R89" s="55"/>
      <c r="S89" s="53" t="s">
        <v>153</v>
      </c>
    </row>
    <row r="90" spans="1:19">
      <c r="A90" s="55"/>
      <c r="B90" s="53" t="s">
        <v>137</v>
      </c>
      <c r="C90" s="58"/>
      <c r="D90" s="43"/>
      <c r="E90" s="61">
        <v>941929</v>
      </c>
      <c r="F90" s="61">
        <v>30265</v>
      </c>
      <c r="G90" s="61">
        <v>153593.51999999999</v>
      </c>
      <c r="H90" s="63" t="s">
        <v>58</v>
      </c>
      <c r="I90" s="61">
        <v>16765.07</v>
      </c>
      <c r="J90" s="61">
        <v>17229575.75</v>
      </c>
      <c r="K90" s="61">
        <v>15450839.890000001</v>
      </c>
      <c r="L90" s="61">
        <v>9481202.0999999996</v>
      </c>
      <c r="M90" s="61">
        <v>8500370.1699999999</v>
      </c>
      <c r="N90" s="61">
        <v>5085906.74</v>
      </c>
      <c r="O90" s="61">
        <v>1258670</v>
      </c>
      <c r="P90" s="61">
        <v>1621525.24</v>
      </c>
      <c r="Q90" s="63" t="s">
        <v>58</v>
      </c>
      <c r="R90" s="55"/>
      <c r="S90" s="53" t="s">
        <v>154</v>
      </c>
    </row>
    <row r="91" spans="1:19">
      <c r="A91" s="55"/>
      <c r="B91" s="53" t="s">
        <v>138</v>
      </c>
      <c r="C91" s="58"/>
      <c r="D91" s="43"/>
      <c r="E91" s="61">
        <v>19367801</v>
      </c>
      <c r="F91" s="61">
        <v>54745</v>
      </c>
      <c r="G91" s="61">
        <v>205981</v>
      </c>
      <c r="H91" s="61">
        <v>57675</v>
      </c>
      <c r="I91" s="61">
        <v>27285</v>
      </c>
      <c r="J91" s="61">
        <v>21857405</v>
      </c>
      <c r="K91" s="63" t="s">
        <v>58</v>
      </c>
      <c r="L91" s="61">
        <v>14010832</v>
      </c>
      <c r="M91" s="61">
        <v>8643813</v>
      </c>
      <c r="N91" s="61">
        <v>5606521</v>
      </c>
      <c r="O91" s="61">
        <v>3078650</v>
      </c>
      <c r="P91" s="61">
        <v>1700481</v>
      </c>
      <c r="Q91" s="63" t="s">
        <v>58</v>
      </c>
      <c r="R91" s="55"/>
      <c r="S91" s="53" t="s">
        <v>155</v>
      </c>
    </row>
    <row r="92" spans="1:19">
      <c r="A92" s="55"/>
      <c r="B92" s="53" t="s">
        <v>139</v>
      </c>
      <c r="C92" s="57"/>
      <c r="D92" s="43"/>
      <c r="E92" s="61">
        <v>17900901.979999997</v>
      </c>
      <c r="F92" s="61">
        <v>4780</v>
      </c>
      <c r="G92" s="61">
        <v>394943.84</v>
      </c>
      <c r="H92" s="63" t="s">
        <v>58</v>
      </c>
      <c r="I92" s="61">
        <v>130351</v>
      </c>
      <c r="J92" s="61">
        <v>21269310</v>
      </c>
      <c r="K92" s="63" t="s">
        <v>58</v>
      </c>
      <c r="L92" s="61">
        <v>11186231</v>
      </c>
      <c r="M92" s="61">
        <v>13506636.870000001</v>
      </c>
      <c r="N92" s="61">
        <v>10287000</v>
      </c>
      <c r="O92" s="63" t="s">
        <v>58</v>
      </c>
      <c r="P92" s="63" t="s">
        <v>58</v>
      </c>
      <c r="Q92" s="63" t="s">
        <v>58</v>
      </c>
      <c r="R92" s="55"/>
      <c r="S92" s="53" t="s">
        <v>156</v>
      </c>
    </row>
    <row r="93" spans="1:19">
      <c r="A93" s="55"/>
      <c r="B93" s="53" t="s">
        <v>140</v>
      </c>
      <c r="C93" s="57"/>
      <c r="D93" s="43"/>
      <c r="E93" s="61">
        <v>296060.99</v>
      </c>
      <c r="F93" s="61">
        <v>3818.41</v>
      </c>
      <c r="G93" s="61">
        <v>133112.69</v>
      </c>
      <c r="H93" s="61">
        <v>7500</v>
      </c>
      <c r="I93" s="61">
        <v>25000</v>
      </c>
      <c r="J93" s="61">
        <v>15919921</v>
      </c>
      <c r="K93" s="61">
        <v>15104674.140000001</v>
      </c>
      <c r="L93" s="61">
        <v>9721185.0999999996</v>
      </c>
      <c r="M93" s="61">
        <v>6481407.0999999996</v>
      </c>
      <c r="N93" s="61">
        <v>5174021</v>
      </c>
      <c r="O93" s="61">
        <v>3590465.15</v>
      </c>
      <c r="P93" s="61">
        <v>2108000</v>
      </c>
      <c r="Q93" s="63" t="s">
        <v>58</v>
      </c>
      <c r="R93" s="55"/>
      <c r="S93" s="53" t="s">
        <v>157</v>
      </c>
    </row>
    <row r="94" spans="1:19">
      <c r="A94" s="55"/>
      <c r="B94" s="53" t="s">
        <v>141</v>
      </c>
      <c r="C94" s="58"/>
      <c r="D94" s="43"/>
      <c r="E94" s="61">
        <v>161734.20000000001</v>
      </c>
      <c r="F94" s="61">
        <v>43181.41</v>
      </c>
      <c r="G94" s="61">
        <v>121234.17</v>
      </c>
      <c r="H94" s="63" t="s">
        <v>58</v>
      </c>
      <c r="I94" s="61">
        <v>62000</v>
      </c>
      <c r="J94" s="61">
        <v>25167459.32</v>
      </c>
      <c r="K94" s="61">
        <v>14002899.18</v>
      </c>
      <c r="L94" s="61">
        <v>10140720</v>
      </c>
      <c r="M94" s="61">
        <v>7543535.1600000001</v>
      </c>
      <c r="N94" s="61">
        <v>3326764.73</v>
      </c>
      <c r="O94" s="61">
        <v>13525520.32</v>
      </c>
      <c r="P94" s="61">
        <v>1432846.78</v>
      </c>
      <c r="Q94" s="61">
        <v>40619.129999999997</v>
      </c>
      <c r="R94" s="55"/>
      <c r="S94" s="53" t="s">
        <v>158</v>
      </c>
    </row>
    <row r="95" spans="1:19">
      <c r="A95" s="50"/>
      <c r="B95" s="53" t="s">
        <v>142</v>
      </c>
      <c r="C95" s="59"/>
      <c r="D95" s="43"/>
      <c r="E95" s="61">
        <v>115130.1</v>
      </c>
      <c r="F95" s="61">
        <v>1085</v>
      </c>
      <c r="G95" s="61">
        <v>323290.28000000003</v>
      </c>
      <c r="H95" s="63" t="s">
        <v>58</v>
      </c>
      <c r="I95" s="61">
        <v>43867</v>
      </c>
      <c r="J95" s="61">
        <v>12502627</v>
      </c>
      <c r="K95" s="61">
        <v>7682166</v>
      </c>
      <c r="L95" s="61">
        <v>6988211</v>
      </c>
      <c r="M95" s="61">
        <v>3480088.33</v>
      </c>
      <c r="N95" s="61">
        <v>8024048.0599999996</v>
      </c>
      <c r="O95" s="61">
        <v>1320283.57</v>
      </c>
      <c r="P95" s="61">
        <v>5655000</v>
      </c>
      <c r="Q95" s="63" t="s">
        <v>58</v>
      </c>
      <c r="R95" s="50"/>
      <c r="S95" s="53" t="s">
        <v>159</v>
      </c>
    </row>
    <row r="96" spans="1:19">
      <c r="A96" s="42"/>
      <c r="B96" s="42"/>
      <c r="C96" s="42"/>
      <c r="D96" s="42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42"/>
    </row>
    <row r="97" spans="1:22" s="1" customFormat="1">
      <c r="B97" s="2" t="s">
        <v>2</v>
      </c>
      <c r="C97" s="3">
        <v>19.3</v>
      </c>
      <c r="D97" s="2" t="s">
        <v>64</v>
      </c>
      <c r="V97" s="7"/>
    </row>
    <row r="98" spans="1:22" s="4" customFormat="1">
      <c r="B98" s="1" t="s">
        <v>25</v>
      </c>
      <c r="C98" s="3">
        <v>19.3</v>
      </c>
      <c r="D98" s="5" t="s">
        <v>27</v>
      </c>
      <c r="V98" s="1"/>
    </row>
    <row r="99" spans="1:22" s="4" customFormat="1">
      <c r="B99" s="1"/>
      <c r="C99" s="3"/>
      <c r="D99" s="5" t="s">
        <v>65</v>
      </c>
    </row>
    <row r="100" spans="1:22" s="4" customFormat="1" ht="15" customHeight="1">
      <c r="B100" s="1"/>
      <c r="C100" s="3"/>
      <c r="D100" s="5"/>
      <c r="S100" s="6" t="s">
        <v>26</v>
      </c>
    </row>
    <row r="101" spans="1:22" ht="6" customHeight="1">
      <c r="V101" s="4"/>
    </row>
    <row r="102" spans="1:22" s="8" customFormat="1" ht="21">
      <c r="A102" s="26"/>
      <c r="B102" s="27"/>
      <c r="C102" s="27"/>
      <c r="D102" s="28"/>
      <c r="E102" s="65" t="s">
        <v>13</v>
      </c>
      <c r="F102" s="66"/>
      <c r="G102" s="66"/>
      <c r="H102" s="66"/>
      <c r="I102" s="66"/>
      <c r="J102" s="66"/>
      <c r="K102" s="67"/>
      <c r="L102" s="68" t="s">
        <v>14</v>
      </c>
      <c r="M102" s="69"/>
      <c r="N102" s="69"/>
      <c r="O102" s="69"/>
      <c r="P102" s="69"/>
      <c r="Q102" s="69"/>
      <c r="R102" s="29" t="s">
        <v>22</v>
      </c>
      <c r="S102" s="30"/>
      <c r="V102" s="7"/>
    </row>
    <row r="103" spans="1:22" s="8" customFormat="1" ht="21.75" customHeight="1">
      <c r="E103" s="77" t="s">
        <v>8</v>
      </c>
      <c r="F103" s="78"/>
      <c r="G103" s="78"/>
      <c r="H103" s="78"/>
      <c r="I103" s="78"/>
      <c r="J103" s="78"/>
      <c r="K103" s="79"/>
      <c r="L103" s="80" t="s">
        <v>15</v>
      </c>
      <c r="M103" s="81"/>
      <c r="N103" s="81"/>
      <c r="O103" s="81"/>
      <c r="P103" s="81"/>
      <c r="Q103" s="82"/>
      <c r="R103" s="72" t="s">
        <v>40</v>
      </c>
      <c r="S103" s="76"/>
    </row>
    <row r="104" spans="1:22" s="8" customFormat="1">
      <c r="A104" s="70" t="s">
        <v>38</v>
      </c>
      <c r="B104" s="70"/>
      <c r="C104" s="70"/>
      <c r="D104" s="71"/>
      <c r="E104" s="23"/>
      <c r="F104" s="23" t="s">
        <v>18</v>
      </c>
      <c r="G104" s="23"/>
      <c r="H104" s="23"/>
      <c r="I104" s="23"/>
      <c r="J104" s="14"/>
      <c r="K104" s="24"/>
      <c r="L104" s="25"/>
      <c r="M104" s="25"/>
      <c r="N104" s="25"/>
      <c r="O104" s="25"/>
      <c r="P104" s="25"/>
      <c r="Q104" s="25"/>
      <c r="R104" s="72" t="s">
        <v>39</v>
      </c>
      <c r="S104" s="73"/>
      <c r="T104" s="15"/>
    </row>
    <row r="105" spans="1:22" s="8" customFormat="1">
      <c r="A105" s="70" t="s">
        <v>36</v>
      </c>
      <c r="B105" s="70"/>
      <c r="C105" s="70"/>
      <c r="D105" s="71"/>
      <c r="E105" s="23" t="s">
        <v>5</v>
      </c>
      <c r="F105" s="23" t="s">
        <v>32</v>
      </c>
      <c r="G105" s="23"/>
      <c r="H105" s="23" t="s">
        <v>7</v>
      </c>
      <c r="I105" s="23"/>
      <c r="J105" s="25"/>
      <c r="K105" s="23"/>
      <c r="L105" s="25"/>
      <c r="M105" s="25"/>
      <c r="N105" s="25"/>
      <c r="O105" s="25"/>
      <c r="P105" s="25"/>
      <c r="Q105" s="25"/>
      <c r="R105" s="72" t="s">
        <v>21</v>
      </c>
      <c r="S105" s="73"/>
      <c r="T105" s="15"/>
    </row>
    <row r="106" spans="1:22" s="8" customFormat="1">
      <c r="A106" s="70" t="s">
        <v>37</v>
      </c>
      <c r="B106" s="70"/>
      <c r="C106" s="70"/>
      <c r="D106" s="71"/>
      <c r="E106" s="19" t="s">
        <v>17</v>
      </c>
      <c r="F106" s="23" t="s">
        <v>33</v>
      </c>
      <c r="G106" s="23"/>
      <c r="H106" s="18" t="s">
        <v>34</v>
      </c>
      <c r="I106" s="23"/>
      <c r="J106" s="25"/>
      <c r="K106" s="23"/>
      <c r="L106" s="25" t="s">
        <v>23</v>
      </c>
      <c r="M106" s="25"/>
      <c r="N106" s="25"/>
      <c r="O106" s="25"/>
      <c r="P106" s="25"/>
      <c r="Q106" s="25"/>
      <c r="R106" s="72" t="s">
        <v>4</v>
      </c>
      <c r="S106" s="73"/>
      <c r="T106" s="15"/>
    </row>
    <row r="107" spans="1:22" s="8" customFormat="1">
      <c r="A107" s="46"/>
      <c r="B107" s="46"/>
      <c r="C107" s="46"/>
      <c r="D107" s="47"/>
      <c r="E107" s="19" t="s">
        <v>20</v>
      </c>
      <c r="F107" s="41" t="s">
        <v>47</v>
      </c>
      <c r="G107" s="23" t="s">
        <v>6</v>
      </c>
      <c r="H107" s="41" t="s">
        <v>48</v>
      </c>
      <c r="I107" s="23" t="s">
        <v>19</v>
      </c>
      <c r="J107" s="25" t="s">
        <v>11</v>
      </c>
      <c r="K107" s="23" t="s">
        <v>3</v>
      </c>
      <c r="L107" s="20" t="s">
        <v>16</v>
      </c>
      <c r="M107" s="25" t="s">
        <v>28</v>
      </c>
      <c r="N107" s="25" t="s">
        <v>29</v>
      </c>
      <c r="O107" s="25" t="s">
        <v>30</v>
      </c>
      <c r="P107" s="25" t="s">
        <v>31</v>
      </c>
      <c r="Q107" s="25" t="s">
        <v>35</v>
      </c>
      <c r="R107" s="44"/>
      <c r="S107" s="45"/>
      <c r="T107" s="15"/>
    </row>
    <row r="108" spans="1:22" s="8" customFormat="1" ht="19.5">
      <c r="A108" s="33"/>
      <c r="B108" s="33"/>
      <c r="C108" s="33"/>
      <c r="D108" s="34"/>
      <c r="E108" s="21" t="s">
        <v>20</v>
      </c>
      <c r="F108" s="21" t="s">
        <v>46</v>
      </c>
      <c r="G108" s="21" t="s">
        <v>9</v>
      </c>
      <c r="H108" s="21" t="s">
        <v>45</v>
      </c>
      <c r="I108" s="21" t="s">
        <v>10</v>
      </c>
      <c r="J108" s="22" t="s">
        <v>12</v>
      </c>
      <c r="K108" s="21" t="s">
        <v>1</v>
      </c>
      <c r="L108" s="22" t="s">
        <v>44</v>
      </c>
      <c r="M108" s="22" t="s">
        <v>41</v>
      </c>
      <c r="N108" s="22" t="s">
        <v>42</v>
      </c>
      <c r="O108" s="22" t="s">
        <v>43</v>
      </c>
      <c r="P108" s="22" t="s">
        <v>12</v>
      </c>
      <c r="Q108" s="21" t="s">
        <v>1</v>
      </c>
      <c r="R108" s="35"/>
      <c r="S108" s="36"/>
    </row>
    <row r="109" spans="1:22" ht="3" customHeight="1">
      <c r="A109" s="74" t="s">
        <v>22</v>
      </c>
      <c r="B109" s="74"/>
      <c r="C109" s="74"/>
      <c r="D109" s="7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31"/>
      <c r="S109" s="32"/>
      <c r="V109" s="8"/>
    </row>
    <row r="110" spans="1:22">
      <c r="A110" s="50"/>
      <c r="B110" s="53" t="s">
        <v>160</v>
      </c>
      <c r="C110" s="42"/>
      <c r="D110" s="43"/>
      <c r="E110" s="61">
        <v>130275</v>
      </c>
      <c r="F110" s="61">
        <v>1716</v>
      </c>
      <c r="G110" s="61">
        <v>259484</v>
      </c>
      <c r="H110" s="63" t="s">
        <v>58</v>
      </c>
      <c r="I110" s="61">
        <v>540</v>
      </c>
      <c r="J110" s="61">
        <v>17081510</v>
      </c>
      <c r="K110" s="63" t="s">
        <v>58</v>
      </c>
      <c r="L110" s="61">
        <v>299974</v>
      </c>
      <c r="M110" s="61">
        <v>6562954</v>
      </c>
      <c r="N110" s="61">
        <v>2497148</v>
      </c>
      <c r="O110" s="61">
        <v>2285170</v>
      </c>
      <c r="P110" s="61">
        <v>907907</v>
      </c>
      <c r="Q110" s="63" t="s">
        <v>58</v>
      </c>
      <c r="R110" s="50"/>
      <c r="S110" s="53" t="s">
        <v>175</v>
      </c>
    </row>
    <row r="111" spans="1:22">
      <c r="A111" s="50"/>
      <c r="B111" s="53" t="s">
        <v>161</v>
      </c>
      <c r="C111" s="42"/>
      <c r="D111" s="43"/>
      <c r="E111" s="61">
        <v>204701.32</v>
      </c>
      <c r="F111" s="61">
        <v>14273</v>
      </c>
      <c r="G111" s="61">
        <v>440434.01</v>
      </c>
      <c r="H111" s="63" t="s">
        <v>58</v>
      </c>
      <c r="I111" s="61">
        <v>51645</v>
      </c>
      <c r="J111" s="61">
        <v>15778200</v>
      </c>
      <c r="K111" s="61">
        <v>15318720.27</v>
      </c>
      <c r="L111" s="61">
        <v>10008198</v>
      </c>
      <c r="M111" s="61">
        <v>6248979.29</v>
      </c>
      <c r="N111" s="61">
        <v>4038356.71</v>
      </c>
      <c r="O111" s="61">
        <v>6805669.5199999996</v>
      </c>
      <c r="P111" s="61">
        <v>1208384.3</v>
      </c>
      <c r="Q111" s="63" t="s">
        <v>58</v>
      </c>
      <c r="R111" s="50"/>
      <c r="S111" s="53" t="s">
        <v>176</v>
      </c>
    </row>
    <row r="112" spans="1:22">
      <c r="A112" s="48" t="s">
        <v>55</v>
      </c>
      <c r="B112" s="53"/>
      <c r="C112" s="42"/>
      <c r="D112" s="43"/>
      <c r="E112" s="62">
        <f>SUM(E113:E116)</f>
        <v>34863564.269999996</v>
      </c>
      <c r="F112" s="62">
        <f t="shared" ref="F112:Q112" si="5">SUM(F113:F116)</f>
        <v>46163</v>
      </c>
      <c r="G112" s="62">
        <f t="shared" si="5"/>
        <v>577458.39</v>
      </c>
      <c r="H112" s="62">
        <f t="shared" si="5"/>
        <v>0</v>
      </c>
      <c r="I112" s="62">
        <f t="shared" si="5"/>
        <v>15552291.41</v>
      </c>
      <c r="J112" s="62">
        <f t="shared" si="5"/>
        <v>79572978.439999998</v>
      </c>
      <c r="K112" s="62">
        <f t="shared" si="5"/>
        <v>12858303.75</v>
      </c>
      <c r="L112" s="62">
        <f t="shared" si="5"/>
        <v>8683464.0399999991</v>
      </c>
      <c r="M112" s="62">
        <f t="shared" si="5"/>
        <v>60298074.25</v>
      </c>
      <c r="N112" s="62">
        <f t="shared" si="5"/>
        <v>37834809.649999999</v>
      </c>
      <c r="O112" s="62">
        <f t="shared" si="5"/>
        <v>1961951.31</v>
      </c>
      <c r="P112" s="62">
        <f t="shared" si="5"/>
        <v>2036338.56</v>
      </c>
      <c r="Q112" s="62">
        <f t="shared" si="5"/>
        <v>0</v>
      </c>
      <c r="R112" s="48" t="s">
        <v>177</v>
      </c>
      <c r="S112" s="53"/>
    </row>
    <row r="113" spans="1:19">
      <c r="A113" s="48"/>
      <c r="B113" s="53" t="s">
        <v>162</v>
      </c>
      <c r="C113" s="42"/>
      <c r="D113" s="43"/>
      <c r="E113" s="61">
        <v>12290127.219999999</v>
      </c>
      <c r="F113" s="61">
        <v>12840</v>
      </c>
      <c r="G113" s="61">
        <v>80455.960000000006</v>
      </c>
      <c r="H113" s="63" t="s">
        <v>58</v>
      </c>
      <c r="I113" s="61">
        <v>55750</v>
      </c>
      <c r="J113" s="61">
        <v>18046246.789999999</v>
      </c>
      <c r="K113" s="63" t="s">
        <v>58</v>
      </c>
      <c r="L113" s="61">
        <v>458076.05</v>
      </c>
      <c r="M113" s="61">
        <v>12827754.18</v>
      </c>
      <c r="N113" s="61">
        <v>2202500</v>
      </c>
      <c r="O113" s="63" t="s">
        <v>58</v>
      </c>
      <c r="P113" s="63" t="s">
        <v>58</v>
      </c>
      <c r="Q113" s="63" t="s">
        <v>58</v>
      </c>
      <c r="R113" s="48"/>
      <c r="S113" s="53" t="s">
        <v>178</v>
      </c>
    </row>
    <row r="114" spans="1:19">
      <c r="A114" s="48"/>
      <c r="B114" s="53" t="s">
        <v>163</v>
      </c>
      <c r="C114" s="42"/>
      <c r="D114" s="43"/>
      <c r="E114" s="61">
        <v>172672.95</v>
      </c>
      <c r="F114" s="61">
        <v>1064.4000000000001</v>
      </c>
      <c r="G114" s="61">
        <v>133383.01999999999</v>
      </c>
      <c r="H114" s="63" t="s">
        <v>58</v>
      </c>
      <c r="I114" s="61">
        <v>5186</v>
      </c>
      <c r="J114" s="61">
        <v>9877773.6500000004</v>
      </c>
      <c r="K114" s="61">
        <v>12858303.75</v>
      </c>
      <c r="L114" s="61">
        <v>5967577.5800000001</v>
      </c>
      <c r="M114" s="61">
        <v>6936663.2199999997</v>
      </c>
      <c r="N114" s="61">
        <v>2580144.4900000002</v>
      </c>
      <c r="O114" s="61">
        <v>1961951.31</v>
      </c>
      <c r="P114" s="61">
        <v>2036338.56</v>
      </c>
      <c r="Q114" s="63" t="s">
        <v>58</v>
      </c>
      <c r="R114" s="48"/>
      <c r="S114" s="53" t="s">
        <v>179</v>
      </c>
    </row>
    <row r="115" spans="1:19">
      <c r="A115" s="48"/>
      <c r="B115" s="53" t="s">
        <v>164</v>
      </c>
      <c r="C115" s="42"/>
      <c r="D115" s="43"/>
      <c r="E115" s="61">
        <v>184445.38</v>
      </c>
      <c r="F115" s="61">
        <v>3306.6</v>
      </c>
      <c r="G115" s="61">
        <v>229184.99</v>
      </c>
      <c r="H115" s="63" t="s">
        <v>58</v>
      </c>
      <c r="I115" s="61">
        <v>15324005.41</v>
      </c>
      <c r="J115" s="61">
        <v>7872171</v>
      </c>
      <c r="K115" s="63" t="s">
        <v>58</v>
      </c>
      <c r="L115" s="61">
        <v>665451</v>
      </c>
      <c r="M115" s="61">
        <v>19060218.239999998</v>
      </c>
      <c r="N115" s="61">
        <v>23625438.899999999</v>
      </c>
      <c r="O115" s="63" t="s">
        <v>58</v>
      </c>
      <c r="P115" s="63" t="s">
        <v>58</v>
      </c>
      <c r="Q115" s="63" t="s">
        <v>58</v>
      </c>
      <c r="R115" s="48"/>
      <c r="S115" s="53" t="s">
        <v>180</v>
      </c>
    </row>
    <row r="116" spans="1:19">
      <c r="A116" s="48"/>
      <c r="B116" s="53" t="s">
        <v>165</v>
      </c>
      <c r="C116" s="42"/>
      <c r="D116" s="43"/>
      <c r="E116" s="61">
        <v>22216318.719999999</v>
      </c>
      <c r="F116" s="61">
        <v>28952</v>
      </c>
      <c r="G116" s="61">
        <v>134434.42000000001</v>
      </c>
      <c r="H116" s="63" t="s">
        <v>58</v>
      </c>
      <c r="I116" s="61">
        <v>167350</v>
      </c>
      <c r="J116" s="61">
        <v>43776787</v>
      </c>
      <c r="K116" s="63" t="s">
        <v>58</v>
      </c>
      <c r="L116" s="61">
        <v>1592359.41</v>
      </c>
      <c r="M116" s="61">
        <v>21473438.609999999</v>
      </c>
      <c r="N116" s="61">
        <v>9426726.2599999998</v>
      </c>
      <c r="O116" s="63" t="s">
        <v>58</v>
      </c>
      <c r="P116" s="63" t="s">
        <v>58</v>
      </c>
      <c r="Q116" s="63" t="s">
        <v>58</v>
      </c>
      <c r="R116" s="48"/>
      <c r="S116" s="53" t="s">
        <v>181</v>
      </c>
    </row>
    <row r="117" spans="1:19">
      <c r="A117" s="48" t="s">
        <v>56</v>
      </c>
      <c r="B117" s="53"/>
      <c r="C117" s="42"/>
      <c r="D117" s="43"/>
      <c r="E117" s="62">
        <f>SUM(E118:E121)</f>
        <v>7146805.8999999994</v>
      </c>
      <c r="F117" s="62">
        <f t="shared" ref="F117:Q117" si="6">SUM(F118:F121)</f>
        <v>269875</v>
      </c>
      <c r="G117" s="62">
        <f t="shared" si="6"/>
        <v>1761436.64</v>
      </c>
      <c r="H117" s="62">
        <f t="shared" si="6"/>
        <v>228658.09</v>
      </c>
      <c r="I117" s="62">
        <f t="shared" si="6"/>
        <v>537364</v>
      </c>
      <c r="J117" s="62">
        <f t="shared" si="6"/>
        <v>80473228.960000008</v>
      </c>
      <c r="K117" s="62">
        <f t="shared" si="6"/>
        <v>63384798.019999996</v>
      </c>
      <c r="L117" s="62">
        <f t="shared" si="6"/>
        <v>44023682.600000001</v>
      </c>
      <c r="M117" s="62">
        <f t="shared" si="6"/>
        <v>42324757.740000002</v>
      </c>
      <c r="N117" s="62">
        <f t="shared" si="6"/>
        <v>29017666.579999998</v>
      </c>
      <c r="O117" s="62">
        <f t="shared" si="6"/>
        <v>20920563</v>
      </c>
      <c r="P117" s="62">
        <f t="shared" si="6"/>
        <v>6559806.0099999998</v>
      </c>
      <c r="Q117" s="62">
        <f t="shared" si="6"/>
        <v>9594840</v>
      </c>
      <c r="R117" s="48" t="s">
        <v>182</v>
      </c>
      <c r="S117" s="53"/>
    </row>
    <row r="118" spans="1:19">
      <c r="A118" s="48"/>
      <c r="B118" s="53" t="s">
        <v>166</v>
      </c>
      <c r="C118" s="42"/>
      <c r="D118" s="43"/>
      <c r="E118" s="61">
        <v>555050.34</v>
      </c>
      <c r="F118" s="61">
        <v>132409</v>
      </c>
      <c r="G118" s="61">
        <v>222580.96</v>
      </c>
      <c r="H118" s="63" t="s">
        <v>58</v>
      </c>
      <c r="I118" s="61">
        <v>98074</v>
      </c>
      <c r="J118" s="61">
        <v>11809783.960000001</v>
      </c>
      <c r="K118" s="63" t="s">
        <v>58</v>
      </c>
      <c r="L118" s="61">
        <v>941583.6</v>
      </c>
      <c r="M118" s="61">
        <v>14832620.74</v>
      </c>
      <c r="N118" s="61">
        <v>15944649.24</v>
      </c>
      <c r="O118" s="63" t="s">
        <v>58</v>
      </c>
      <c r="P118" s="63" t="s">
        <v>58</v>
      </c>
      <c r="Q118" s="63" t="s">
        <v>58</v>
      </c>
      <c r="R118" s="48"/>
      <c r="S118" s="53" t="s">
        <v>183</v>
      </c>
    </row>
    <row r="119" spans="1:19">
      <c r="A119" s="48"/>
      <c r="B119" s="53" t="s">
        <v>167</v>
      </c>
      <c r="C119" s="42"/>
      <c r="D119" s="43"/>
      <c r="E119" s="61">
        <v>943623.45</v>
      </c>
      <c r="F119" s="61">
        <v>124622</v>
      </c>
      <c r="G119" s="61">
        <v>508288.49</v>
      </c>
      <c r="H119" s="63" t="s">
        <v>58</v>
      </c>
      <c r="I119" s="61">
        <v>144400</v>
      </c>
      <c r="J119" s="61">
        <v>25286232</v>
      </c>
      <c r="K119" s="61">
        <v>22965749.559999999</v>
      </c>
      <c r="L119" s="61">
        <v>14488965</v>
      </c>
      <c r="M119" s="61">
        <v>9269886</v>
      </c>
      <c r="N119" s="61">
        <v>4387622.87</v>
      </c>
      <c r="O119" s="61">
        <v>7524600</v>
      </c>
      <c r="P119" s="61">
        <v>2425200</v>
      </c>
      <c r="Q119" s="61">
        <v>9213000</v>
      </c>
      <c r="R119" s="48"/>
      <c r="S119" s="53" t="s">
        <v>184</v>
      </c>
    </row>
    <row r="120" spans="1:19">
      <c r="A120" s="48"/>
      <c r="B120" s="53" t="s">
        <v>168</v>
      </c>
      <c r="C120" s="42"/>
      <c r="D120" s="43"/>
      <c r="E120" s="61">
        <v>5337247.3499999996</v>
      </c>
      <c r="F120" s="61">
        <v>7800</v>
      </c>
      <c r="G120" s="61">
        <v>846982.26</v>
      </c>
      <c r="H120" s="63" t="s">
        <v>58</v>
      </c>
      <c r="I120" s="61">
        <v>203890</v>
      </c>
      <c r="J120" s="61">
        <v>18548405</v>
      </c>
      <c r="K120" s="61">
        <v>21563148.539999999</v>
      </c>
      <c r="L120" s="61">
        <v>12347295</v>
      </c>
      <c r="M120" s="61">
        <v>9342778</v>
      </c>
      <c r="N120" s="61">
        <v>5033775.45</v>
      </c>
      <c r="O120" s="61">
        <v>7644263</v>
      </c>
      <c r="P120" s="61">
        <v>1658714.9</v>
      </c>
      <c r="Q120" s="61">
        <v>363840</v>
      </c>
      <c r="R120" s="48"/>
      <c r="S120" s="53" t="s">
        <v>185</v>
      </c>
    </row>
    <row r="121" spans="1:19">
      <c r="A121" s="48"/>
      <c r="B121" s="53" t="s">
        <v>169</v>
      </c>
      <c r="C121" s="42"/>
      <c r="D121" s="43"/>
      <c r="E121" s="61">
        <v>310884.76</v>
      </c>
      <c r="F121" s="61">
        <v>5044</v>
      </c>
      <c r="G121" s="61">
        <v>183584.93</v>
      </c>
      <c r="H121" s="61">
        <v>228658.09</v>
      </c>
      <c r="I121" s="61">
        <v>91000</v>
      </c>
      <c r="J121" s="61">
        <v>24828808</v>
      </c>
      <c r="K121" s="61">
        <v>18855899.920000002</v>
      </c>
      <c r="L121" s="61">
        <v>16245839</v>
      </c>
      <c r="M121" s="61">
        <v>8879473</v>
      </c>
      <c r="N121" s="61">
        <v>3651619.02</v>
      </c>
      <c r="O121" s="61">
        <v>5751700</v>
      </c>
      <c r="P121" s="61">
        <v>2475891.11</v>
      </c>
      <c r="Q121" s="61">
        <v>18000</v>
      </c>
      <c r="R121" s="48"/>
      <c r="S121" s="53" t="s">
        <v>186</v>
      </c>
    </row>
    <row r="122" spans="1:19">
      <c r="A122" s="48" t="s">
        <v>57</v>
      </c>
      <c r="B122" s="53"/>
      <c r="C122" s="42"/>
      <c r="D122" s="43"/>
      <c r="E122" s="62">
        <f>SUM(E123:E127)</f>
        <v>1383714.8900000001</v>
      </c>
      <c r="F122" s="62">
        <f t="shared" ref="F122:Q122" si="7">SUM(F123:F127)</f>
        <v>95113.600000000006</v>
      </c>
      <c r="G122" s="62">
        <f t="shared" si="7"/>
        <v>1162116.48</v>
      </c>
      <c r="H122" s="62">
        <f t="shared" si="7"/>
        <v>553646</v>
      </c>
      <c r="I122" s="62">
        <f t="shared" si="7"/>
        <v>379265.13</v>
      </c>
      <c r="J122" s="62">
        <f t="shared" si="7"/>
        <v>56626962</v>
      </c>
      <c r="K122" s="62">
        <f t="shared" si="7"/>
        <v>78566885.359999999</v>
      </c>
      <c r="L122" s="62">
        <f t="shared" si="7"/>
        <v>29612724.419999998</v>
      </c>
      <c r="M122" s="62">
        <f t="shared" si="7"/>
        <v>36286135.620000005</v>
      </c>
      <c r="N122" s="62">
        <f t="shared" si="7"/>
        <v>10632440.1</v>
      </c>
      <c r="O122" s="62">
        <f t="shared" si="7"/>
        <v>17929089.100000001</v>
      </c>
      <c r="P122" s="62">
        <f t="shared" si="7"/>
        <v>20385926.969999999</v>
      </c>
      <c r="Q122" s="62">
        <f t="shared" si="7"/>
        <v>11731496.189999999</v>
      </c>
      <c r="R122" s="48" t="s">
        <v>187</v>
      </c>
      <c r="S122" s="53"/>
    </row>
    <row r="123" spans="1:19">
      <c r="A123" s="48"/>
      <c r="B123" s="53" t="s">
        <v>170</v>
      </c>
      <c r="C123" s="42"/>
      <c r="D123" s="43"/>
      <c r="E123" s="61">
        <v>781741.9</v>
      </c>
      <c r="F123" s="61">
        <v>18377</v>
      </c>
      <c r="G123" s="61">
        <v>285395.15000000002</v>
      </c>
      <c r="H123" s="63" t="s">
        <v>58</v>
      </c>
      <c r="I123" s="61">
        <v>42540</v>
      </c>
      <c r="J123" s="61">
        <v>21158673</v>
      </c>
      <c r="K123" s="61">
        <v>17979701.530000001</v>
      </c>
      <c r="L123" s="61">
        <v>11593097</v>
      </c>
      <c r="M123" s="61">
        <v>7431383</v>
      </c>
      <c r="N123" s="61">
        <v>3538223.8</v>
      </c>
      <c r="O123" s="61">
        <v>3448233</v>
      </c>
      <c r="P123" s="61">
        <v>3839716</v>
      </c>
      <c r="Q123" s="63" t="s">
        <v>58</v>
      </c>
      <c r="R123" s="48"/>
      <c r="S123" s="53" t="s">
        <v>188</v>
      </c>
    </row>
    <row r="124" spans="1:19">
      <c r="A124" s="48"/>
      <c r="B124" s="53" t="s">
        <v>171</v>
      </c>
      <c r="C124" s="42"/>
      <c r="D124" s="43"/>
      <c r="E124" s="61">
        <v>113874.11</v>
      </c>
      <c r="F124" s="61">
        <v>43406.400000000001</v>
      </c>
      <c r="G124" s="61">
        <v>331676.51</v>
      </c>
      <c r="H124" s="63" t="s">
        <v>58</v>
      </c>
      <c r="I124" s="61">
        <v>35308.129999999997</v>
      </c>
      <c r="J124" s="61">
        <v>10235866</v>
      </c>
      <c r="K124" s="61">
        <v>13776878.33</v>
      </c>
      <c r="L124" s="61">
        <v>4550023.5199999996</v>
      </c>
      <c r="M124" s="61">
        <v>6625738</v>
      </c>
      <c r="N124" s="61">
        <v>652422</v>
      </c>
      <c r="O124" s="61">
        <v>2636926</v>
      </c>
      <c r="P124" s="61">
        <v>1938153.31</v>
      </c>
      <c r="Q124" s="61">
        <v>4031343.63</v>
      </c>
      <c r="R124" s="48"/>
      <c r="S124" s="53" t="s">
        <v>189</v>
      </c>
    </row>
    <row r="125" spans="1:19">
      <c r="A125" s="50"/>
      <c r="B125" s="50" t="s">
        <v>172</v>
      </c>
      <c r="C125" s="42"/>
      <c r="D125" s="43"/>
      <c r="E125" s="61">
        <v>165197.51999999999</v>
      </c>
      <c r="F125" s="61">
        <v>23696.799999999999</v>
      </c>
      <c r="G125" s="61">
        <v>189445.13</v>
      </c>
      <c r="H125" s="63" t="s">
        <v>58</v>
      </c>
      <c r="I125" s="61">
        <v>136079</v>
      </c>
      <c r="J125" s="61">
        <v>7832650</v>
      </c>
      <c r="K125" s="61">
        <v>19125761.219999999</v>
      </c>
      <c r="L125" s="61">
        <v>4997602</v>
      </c>
      <c r="M125" s="61">
        <v>6910826</v>
      </c>
      <c r="N125" s="63" t="s">
        <v>58</v>
      </c>
      <c r="O125" s="61">
        <v>2034475.62</v>
      </c>
      <c r="P125" s="61">
        <v>1008457.8</v>
      </c>
      <c r="Q125" s="61">
        <v>4253245.5599999996</v>
      </c>
      <c r="R125" s="50"/>
      <c r="S125" s="53" t="s">
        <v>190</v>
      </c>
    </row>
    <row r="126" spans="1:19">
      <c r="A126" s="60"/>
      <c r="B126" s="53" t="s">
        <v>173</v>
      </c>
      <c r="C126" s="42"/>
      <c r="D126" s="43"/>
      <c r="E126" s="61">
        <v>87729.25</v>
      </c>
      <c r="F126" s="61">
        <v>9234.6</v>
      </c>
      <c r="G126" s="61">
        <v>162796.72</v>
      </c>
      <c r="H126" s="61">
        <v>553646</v>
      </c>
      <c r="I126" s="61">
        <v>111058</v>
      </c>
      <c r="J126" s="61">
        <v>7677123</v>
      </c>
      <c r="K126" s="61">
        <v>13224618.43</v>
      </c>
      <c r="L126" s="61">
        <v>3660221.9</v>
      </c>
      <c r="M126" s="61">
        <v>6565059.6200000001</v>
      </c>
      <c r="N126" s="61">
        <v>6441794.2999999998</v>
      </c>
      <c r="O126" s="61">
        <v>6147540</v>
      </c>
      <c r="P126" s="61">
        <v>799762.1</v>
      </c>
      <c r="Q126" s="63" t="s">
        <v>58</v>
      </c>
      <c r="R126" s="50"/>
      <c r="S126" s="50" t="s">
        <v>191</v>
      </c>
    </row>
    <row r="127" spans="1:19">
      <c r="A127" s="60"/>
      <c r="B127" s="53" t="s">
        <v>174</v>
      </c>
      <c r="C127" s="42"/>
      <c r="D127" s="43"/>
      <c r="E127" s="61">
        <v>235172.11</v>
      </c>
      <c r="F127" s="61">
        <v>398.8</v>
      </c>
      <c r="G127" s="61">
        <v>192802.97</v>
      </c>
      <c r="H127" s="63" t="s">
        <v>58</v>
      </c>
      <c r="I127" s="61">
        <v>54280</v>
      </c>
      <c r="J127" s="61">
        <v>9722650</v>
      </c>
      <c r="K127" s="61">
        <v>14459925.85</v>
      </c>
      <c r="L127" s="61">
        <v>4811780</v>
      </c>
      <c r="M127" s="61">
        <v>8753129</v>
      </c>
      <c r="N127" s="63" t="s">
        <v>58</v>
      </c>
      <c r="O127" s="61">
        <v>3661914.48</v>
      </c>
      <c r="P127" s="61">
        <v>12799837.76</v>
      </c>
      <c r="Q127" s="61">
        <v>3446907</v>
      </c>
      <c r="R127" s="50"/>
      <c r="S127" s="50" t="s">
        <v>192</v>
      </c>
    </row>
    <row r="128" spans="1:19">
      <c r="A128" s="42"/>
      <c r="B128" s="42"/>
      <c r="C128" s="42"/>
      <c r="D128" s="42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42"/>
    </row>
    <row r="129" spans="1:22" s="1" customFormat="1">
      <c r="B129" s="2" t="s">
        <v>2</v>
      </c>
      <c r="C129" s="3">
        <v>19.3</v>
      </c>
      <c r="D129" s="2" t="s">
        <v>64</v>
      </c>
      <c r="V129" s="7"/>
    </row>
    <row r="130" spans="1:22" s="4" customFormat="1">
      <c r="B130" s="1" t="s">
        <v>25</v>
      </c>
      <c r="C130" s="3">
        <v>19.3</v>
      </c>
      <c r="D130" s="5" t="s">
        <v>27</v>
      </c>
      <c r="V130" s="1"/>
    </row>
    <row r="131" spans="1:22" s="4" customFormat="1">
      <c r="B131" s="1"/>
      <c r="C131" s="3"/>
      <c r="D131" s="5" t="s">
        <v>65</v>
      </c>
    </row>
    <row r="132" spans="1:22" s="4" customFormat="1" ht="15" customHeight="1">
      <c r="B132" s="1"/>
      <c r="C132" s="3"/>
      <c r="D132" s="5"/>
      <c r="S132" s="6" t="s">
        <v>26</v>
      </c>
    </row>
    <row r="133" spans="1:22" ht="6" customHeight="1">
      <c r="V133" s="4"/>
    </row>
    <row r="134" spans="1:22" s="8" customFormat="1" ht="21">
      <c r="A134" s="26"/>
      <c r="B134" s="27"/>
      <c r="C134" s="27"/>
      <c r="D134" s="28"/>
      <c r="E134" s="65" t="s">
        <v>13</v>
      </c>
      <c r="F134" s="66"/>
      <c r="G134" s="66"/>
      <c r="H134" s="66"/>
      <c r="I134" s="66"/>
      <c r="J134" s="66"/>
      <c r="K134" s="67"/>
      <c r="L134" s="68" t="s">
        <v>14</v>
      </c>
      <c r="M134" s="69"/>
      <c r="N134" s="69"/>
      <c r="O134" s="69"/>
      <c r="P134" s="69"/>
      <c r="Q134" s="69"/>
      <c r="R134" s="29" t="s">
        <v>22</v>
      </c>
      <c r="S134" s="30"/>
      <c r="V134" s="7"/>
    </row>
    <row r="135" spans="1:22" s="8" customFormat="1" ht="21.75" customHeight="1">
      <c r="E135" s="77" t="s">
        <v>8</v>
      </c>
      <c r="F135" s="78"/>
      <c r="G135" s="78"/>
      <c r="H135" s="78"/>
      <c r="I135" s="78"/>
      <c r="J135" s="78"/>
      <c r="K135" s="79"/>
      <c r="L135" s="80" t="s">
        <v>15</v>
      </c>
      <c r="M135" s="81"/>
      <c r="N135" s="81"/>
      <c r="O135" s="81"/>
      <c r="P135" s="81"/>
      <c r="Q135" s="82"/>
      <c r="R135" s="72" t="s">
        <v>40</v>
      </c>
      <c r="S135" s="76"/>
    </row>
    <row r="136" spans="1:22" s="8" customFormat="1">
      <c r="A136" s="70" t="s">
        <v>38</v>
      </c>
      <c r="B136" s="70"/>
      <c r="C136" s="70"/>
      <c r="D136" s="71"/>
      <c r="E136" s="23"/>
      <c r="F136" s="23" t="s">
        <v>18</v>
      </c>
      <c r="G136" s="23"/>
      <c r="H136" s="23"/>
      <c r="I136" s="23"/>
      <c r="J136" s="14"/>
      <c r="K136" s="24"/>
      <c r="L136" s="25"/>
      <c r="M136" s="25"/>
      <c r="N136" s="25"/>
      <c r="O136" s="25"/>
      <c r="P136" s="25"/>
      <c r="Q136" s="25"/>
      <c r="R136" s="72" t="s">
        <v>39</v>
      </c>
      <c r="S136" s="73"/>
      <c r="T136" s="15"/>
    </row>
    <row r="137" spans="1:22" s="8" customFormat="1">
      <c r="A137" s="70" t="s">
        <v>36</v>
      </c>
      <c r="B137" s="70"/>
      <c r="C137" s="70"/>
      <c r="D137" s="71"/>
      <c r="E137" s="23" t="s">
        <v>5</v>
      </c>
      <c r="F137" s="23" t="s">
        <v>32</v>
      </c>
      <c r="G137" s="23"/>
      <c r="H137" s="23" t="s">
        <v>7</v>
      </c>
      <c r="I137" s="23"/>
      <c r="J137" s="25"/>
      <c r="K137" s="23"/>
      <c r="L137" s="25"/>
      <c r="M137" s="25"/>
      <c r="N137" s="25"/>
      <c r="O137" s="25"/>
      <c r="P137" s="25"/>
      <c r="Q137" s="25"/>
      <c r="R137" s="72" t="s">
        <v>21</v>
      </c>
      <c r="S137" s="73"/>
      <c r="T137" s="15"/>
    </row>
    <row r="138" spans="1:22" s="8" customFormat="1">
      <c r="A138" s="70" t="s">
        <v>37</v>
      </c>
      <c r="B138" s="70"/>
      <c r="C138" s="70"/>
      <c r="D138" s="71"/>
      <c r="E138" s="19" t="s">
        <v>17</v>
      </c>
      <c r="F138" s="23" t="s">
        <v>33</v>
      </c>
      <c r="G138" s="23"/>
      <c r="H138" s="18" t="s">
        <v>34</v>
      </c>
      <c r="I138" s="23"/>
      <c r="J138" s="25"/>
      <c r="K138" s="23"/>
      <c r="L138" s="25" t="s">
        <v>23</v>
      </c>
      <c r="M138" s="25"/>
      <c r="N138" s="25"/>
      <c r="O138" s="25"/>
      <c r="P138" s="25"/>
      <c r="Q138" s="25"/>
      <c r="R138" s="72" t="s">
        <v>4</v>
      </c>
      <c r="S138" s="73"/>
      <c r="T138" s="15"/>
    </row>
    <row r="139" spans="1:22" s="8" customFormat="1">
      <c r="A139" s="46"/>
      <c r="B139" s="46"/>
      <c r="C139" s="46"/>
      <c r="D139" s="47"/>
      <c r="E139" s="19" t="s">
        <v>20</v>
      </c>
      <c r="F139" s="41" t="s">
        <v>47</v>
      </c>
      <c r="G139" s="23" t="s">
        <v>6</v>
      </c>
      <c r="H139" s="41" t="s">
        <v>48</v>
      </c>
      <c r="I139" s="23" t="s">
        <v>19</v>
      </c>
      <c r="J139" s="25" t="s">
        <v>11</v>
      </c>
      <c r="K139" s="23" t="s">
        <v>3</v>
      </c>
      <c r="L139" s="20" t="s">
        <v>16</v>
      </c>
      <c r="M139" s="25" t="s">
        <v>28</v>
      </c>
      <c r="N139" s="25" t="s">
        <v>29</v>
      </c>
      <c r="O139" s="25" t="s">
        <v>30</v>
      </c>
      <c r="P139" s="25" t="s">
        <v>31</v>
      </c>
      <c r="Q139" s="25" t="s">
        <v>35</v>
      </c>
      <c r="R139" s="44"/>
      <c r="S139" s="45"/>
      <c r="T139" s="15"/>
    </row>
    <row r="140" spans="1:22" s="8" customFormat="1" ht="19.5">
      <c r="A140" s="33"/>
      <c r="B140" s="33"/>
      <c r="C140" s="33"/>
      <c r="D140" s="34"/>
      <c r="E140" s="21" t="s">
        <v>20</v>
      </c>
      <c r="F140" s="21" t="s">
        <v>46</v>
      </c>
      <c r="G140" s="21" t="s">
        <v>9</v>
      </c>
      <c r="H140" s="21" t="s">
        <v>45</v>
      </c>
      <c r="I140" s="21" t="s">
        <v>10</v>
      </c>
      <c r="J140" s="22" t="s">
        <v>12</v>
      </c>
      <c r="K140" s="21" t="s">
        <v>1</v>
      </c>
      <c r="L140" s="22" t="s">
        <v>44</v>
      </c>
      <c r="M140" s="22" t="s">
        <v>41</v>
      </c>
      <c r="N140" s="22" t="s">
        <v>42</v>
      </c>
      <c r="O140" s="22" t="s">
        <v>43</v>
      </c>
      <c r="P140" s="22" t="s">
        <v>12</v>
      </c>
      <c r="Q140" s="21" t="s">
        <v>1</v>
      </c>
      <c r="R140" s="35"/>
      <c r="S140" s="36"/>
    </row>
    <row r="141" spans="1:22" ht="3" customHeight="1">
      <c r="A141" s="74" t="s">
        <v>22</v>
      </c>
      <c r="B141" s="74"/>
      <c r="C141" s="74"/>
      <c r="D141" s="75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31"/>
      <c r="S141" s="32"/>
      <c r="V141" s="8"/>
    </row>
    <row r="142" spans="1:22">
      <c r="A142" s="48" t="s">
        <v>193</v>
      </c>
      <c r="B142" s="53"/>
      <c r="C142" s="42"/>
      <c r="D142" s="43"/>
      <c r="E142" s="62">
        <f>SUM(E143:E147)</f>
        <v>29761349.129999995</v>
      </c>
      <c r="F142" s="62">
        <f t="shared" ref="F142:Q142" si="8">SUM(F143:F147)</f>
        <v>706664.91</v>
      </c>
      <c r="G142" s="62">
        <f t="shared" si="8"/>
        <v>743597.89</v>
      </c>
      <c r="H142" s="62">
        <f t="shared" si="8"/>
        <v>0</v>
      </c>
      <c r="I142" s="62">
        <f t="shared" si="8"/>
        <v>294841.37</v>
      </c>
      <c r="J142" s="62">
        <f t="shared" si="8"/>
        <v>89597533.459999993</v>
      </c>
      <c r="K142" s="62">
        <f t="shared" si="8"/>
        <v>20859468.82</v>
      </c>
      <c r="L142" s="62">
        <f t="shared" si="8"/>
        <v>31901106.409999996</v>
      </c>
      <c r="M142" s="62">
        <f t="shared" si="8"/>
        <v>44015920.920000002</v>
      </c>
      <c r="N142" s="62">
        <f t="shared" si="8"/>
        <v>23815054.379999999</v>
      </c>
      <c r="O142" s="62">
        <f t="shared" si="8"/>
        <v>23416789.409999996</v>
      </c>
      <c r="P142" s="62">
        <f t="shared" si="8"/>
        <v>11488368.220000001</v>
      </c>
      <c r="Q142" s="62">
        <f t="shared" si="8"/>
        <v>18000</v>
      </c>
      <c r="R142" s="48" t="s">
        <v>208</v>
      </c>
      <c r="S142" s="53"/>
    </row>
    <row r="143" spans="1:22">
      <c r="A143" s="48"/>
      <c r="B143" s="53" t="s">
        <v>194</v>
      </c>
      <c r="C143" s="42"/>
      <c r="D143" s="43"/>
      <c r="E143" s="61">
        <v>14556408.34</v>
      </c>
      <c r="F143" s="61">
        <v>152954.29999999999</v>
      </c>
      <c r="G143" s="61">
        <v>146113.9</v>
      </c>
      <c r="H143" s="63" t="s">
        <v>58</v>
      </c>
      <c r="I143" s="61">
        <v>3884</v>
      </c>
      <c r="J143" s="61">
        <v>11608945</v>
      </c>
      <c r="K143" s="63" t="s">
        <v>58</v>
      </c>
      <c r="L143" s="61">
        <v>6738723</v>
      </c>
      <c r="M143" s="61">
        <v>7111405</v>
      </c>
      <c r="N143" s="61">
        <v>3426883.37</v>
      </c>
      <c r="O143" s="61">
        <v>3187517.8</v>
      </c>
      <c r="P143" s="61">
        <v>1130000</v>
      </c>
      <c r="Q143" s="61">
        <v>18000</v>
      </c>
      <c r="R143" s="48"/>
      <c r="S143" s="53" t="s">
        <v>209</v>
      </c>
    </row>
    <row r="144" spans="1:22">
      <c r="A144" s="60"/>
      <c r="B144" s="53" t="s">
        <v>195</v>
      </c>
      <c r="C144" s="42"/>
      <c r="D144" s="43"/>
      <c r="E144" s="61">
        <v>14474377.709999999</v>
      </c>
      <c r="F144" s="61">
        <v>361871</v>
      </c>
      <c r="G144" s="61">
        <v>231115.67</v>
      </c>
      <c r="H144" s="63" t="s">
        <v>58</v>
      </c>
      <c r="I144" s="61">
        <v>88872</v>
      </c>
      <c r="J144" s="61">
        <v>17202524</v>
      </c>
      <c r="K144" s="63" t="s">
        <v>58</v>
      </c>
      <c r="L144" s="61">
        <v>380304.3</v>
      </c>
      <c r="M144" s="61">
        <v>9470119.4299999997</v>
      </c>
      <c r="N144" s="61">
        <v>2091044</v>
      </c>
      <c r="O144" s="63" t="s">
        <v>58</v>
      </c>
      <c r="P144" s="63" t="s">
        <v>58</v>
      </c>
      <c r="Q144" s="63" t="s">
        <v>58</v>
      </c>
      <c r="R144" s="50"/>
      <c r="S144" s="50" t="s">
        <v>210</v>
      </c>
    </row>
    <row r="145" spans="1:22">
      <c r="A145" s="60"/>
      <c r="B145" s="53" t="s">
        <v>196</v>
      </c>
      <c r="C145" s="42"/>
      <c r="D145" s="43"/>
      <c r="E145" s="61">
        <v>45663.02</v>
      </c>
      <c r="F145" s="61">
        <v>33286.959999999999</v>
      </c>
      <c r="G145" s="61">
        <v>84983.25</v>
      </c>
      <c r="H145" s="63" t="s">
        <v>58</v>
      </c>
      <c r="I145" s="63" t="s">
        <v>58</v>
      </c>
      <c r="J145" s="61">
        <v>4791847</v>
      </c>
      <c r="K145" s="61">
        <v>4931194.17</v>
      </c>
      <c r="L145" s="61">
        <v>3003987.9</v>
      </c>
      <c r="M145" s="61">
        <v>11745058.699999999</v>
      </c>
      <c r="N145" s="61">
        <v>8336262.8399999999</v>
      </c>
      <c r="O145" s="61">
        <v>4893100</v>
      </c>
      <c r="P145" s="61">
        <v>4266000</v>
      </c>
      <c r="Q145" s="63" t="s">
        <v>58</v>
      </c>
      <c r="R145" s="50"/>
      <c r="S145" s="50" t="s">
        <v>211</v>
      </c>
    </row>
    <row r="146" spans="1:22">
      <c r="A146" s="60"/>
      <c r="B146" s="53" t="s">
        <v>197</v>
      </c>
      <c r="C146" s="42"/>
      <c r="D146" s="43"/>
      <c r="E146" s="61">
        <v>320139.24</v>
      </c>
      <c r="F146" s="61">
        <v>144011</v>
      </c>
      <c r="G146" s="61">
        <v>131969.32999999999</v>
      </c>
      <c r="H146" s="63" t="s">
        <v>58</v>
      </c>
      <c r="I146" s="61">
        <v>109556</v>
      </c>
      <c r="J146" s="61">
        <v>27649988.27</v>
      </c>
      <c r="K146" s="61">
        <v>15928274.65</v>
      </c>
      <c r="L146" s="61">
        <v>13039119.199999999</v>
      </c>
      <c r="M146" s="61">
        <v>8047929.79</v>
      </c>
      <c r="N146" s="61">
        <v>6520793.8099999996</v>
      </c>
      <c r="O146" s="61">
        <v>11785797.439999999</v>
      </c>
      <c r="P146" s="61">
        <v>4462253</v>
      </c>
      <c r="Q146" s="63" t="s">
        <v>58</v>
      </c>
      <c r="R146" s="50"/>
      <c r="S146" s="50" t="s">
        <v>212</v>
      </c>
    </row>
    <row r="147" spans="1:22">
      <c r="A147" s="60"/>
      <c r="B147" s="53" t="s">
        <v>198</v>
      </c>
      <c r="C147" s="42"/>
      <c r="D147" s="43"/>
      <c r="E147" s="61">
        <v>364760.82</v>
      </c>
      <c r="F147" s="61">
        <v>14541.65</v>
      </c>
      <c r="G147" s="61">
        <v>149415.74</v>
      </c>
      <c r="H147" s="63" t="s">
        <v>58</v>
      </c>
      <c r="I147" s="61">
        <v>92529.37</v>
      </c>
      <c r="J147" s="61">
        <v>28344229.190000001</v>
      </c>
      <c r="K147" s="63" t="s">
        <v>58</v>
      </c>
      <c r="L147" s="61">
        <v>8738972.0099999998</v>
      </c>
      <c r="M147" s="61">
        <v>7641408</v>
      </c>
      <c r="N147" s="61">
        <v>3440070.36</v>
      </c>
      <c r="O147" s="61">
        <v>3550374.17</v>
      </c>
      <c r="P147" s="61">
        <v>1630115.22</v>
      </c>
      <c r="Q147" s="63" t="s">
        <v>58</v>
      </c>
      <c r="R147" s="50"/>
      <c r="S147" s="50" t="s">
        <v>213</v>
      </c>
    </row>
    <row r="148" spans="1:22">
      <c r="A148" s="48" t="s">
        <v>59</v>
      </c>
      <c r="B148" s="53"/>
      <c r="C148" s="42"/>
      <c r="D148" s="43"/>
      <c r="E148" s="62">
        <f>SUM(E149:E152)</f>
        <v>9172071.7599999998</v>
      </c>
      <c r="F148" s="62">
        <f t="shared" ref="F148:Q148" si="9">SUM(F149:F152)</f>
        <v>91971.599999999991</v>
      </c>
      <c r="G148" s="62">
        <f t="shared" si="9"/>
        <v>761247.59999999986</v>
      </c>
      <c r="H148" s="62">
        <f t="shared" si="9"/>
        <v>0</v>
      </c>
      <c r="I148" s="62">
        <f t="shared" si="9"/>
        <v>692479.84</v>
      </c>
      <c r="J148" s="62">
        <f t="shared" si="9"/>
        <v>61770240</v>
      </c>
      <c r="K148" s="62">
        <f t="shared" si="9"/>
        <v>57366754.170000002</v>
      </c>
      <c r="L148" s="62">
        <f t="shared" si="9"/>
        <v>27457296.199999999</v>
      </c>
      <c r="M148" s="62">
        <f t="shared" si="9"/>
        <v>34282101.899999999</v>
      </c>
      <c r="N148" s="62">
        <f t="shared" si="9"/>
        <v>10520001.029999999</v>
      </c>
      <c r="O148" s="62">
        <f t="shared" si="9"/>
        <v>24007816</v>
      </c>
      <c r="P148" s="62">
        <f t="shared" si="9"/>
        <v>10294978.050000001</v>
      </c>
      <c r="Q148" s="62">
        <f t="shared" si="9"/>
        <v>0</v>
      </c>
      <c r="R148" s="48" t="s">
        <v>214</v>
      </c>
      <c r="S148" s="53"/>
    </row>
    <row r="149" spans="1:22">
      <c r="A149" s="48"/>
      <c r="B149" s="53" t="s">
        <v>199</v>
      </c>
      <c r="C149" s="42"/>
      <c r="D149" s="43"/>
      <c r="E149" s="61">
        <v>628577.76</v>
      </c>
      <c r="F149" s="61">
        <v>3288.2</v>
      </c>
      <c r="G149" s="61">
        <v>151740.21</v>
      </c>
      <c r="H149" s="63" t="s">
        <v>58</v>
      </c>
      <c r="I149" s="61">
        <v>253030</v>
      </c>
      <c r="J149" s="61">
        <v>20106130</v>
      </c>
      <c r="K149" s="61">
        <v>16224114.449999999</v>
      </c>
      <c r="L149" s="61">
        <v>5152568</v>
      </c>
      <c r="M149" s="61">
        <v>7056200</v>
      </c>
      <c r="N149" s="61">
        <v>4534892.93</v>
      </c>
      <c r="O149" s="61">
        <v>11084770</v>
      </c>
      <c r="P149" s="61">
        <v>2029930.18</v>
      </c>
      <c r="Q149" s="63" t="s">
        <v>58</v>
      </c>
      <c r="R149" s="48"/>
      <c r="S149" s="53" t="s">
        <v>215</v>
      </c>
    </row>
    <row r="150" spans="1:22">
      <c r="A150" s="60"/>
      <c r="B150" s="53" t="s">
        <v>200</v>
      </c>
      <c r="C150" s="42"/>
      <c r="D150" s="43"/>
      <c r="E150" s="61">
        <v>8223113</v>
      </c>
      <c r="F150" s="61">
        <v>63257</v>
      </c>
      <c r="G150" s="61">
        <v>224178</v>
      </c>
      <c r="H150" s="63" t="s">
        <v>58</v>
      </c>
      <c r="I150" s="61">
        <v>156685</v>
      </c>
      <c r="J150" s="61">
        <v>17109519</v>
      </c>
      <c r="K150" s="61">
        <v>447580</v>
      </c>
      <c r="L150" s="61">
        <v>6191350</v>
      </c>
      <c r="M150" s="61">
        <v>13524048</v>
      </c>
      <c r="N150" s="63" t="s">
        <v>58</v>
      </c>
      <c r="O150" s="63">
        <v>7427656</v>
      </c>
      <c r="P150" s="63">
        <v>5512374</v>
      </c>
      <c r="Q150" s="63" t="s">
        <v>58</v>
      </c>
      <c r="R150" s="50"/>
      <c r="S150" s="50" t="s">
        <v>216</v>
      </c>
    </row>
    <row r="151" spans="1:22">
      <c r="A151" s="60"/>
      <c r="B151" s="53" t="s">
        <v>201</v>
      </c>
      <c r="C151" s="42"/>
      <c r="D151" s="43"/>
      <c r="E151" s="61">
        <v>185327.72</v>
      </c>
      <c r="F151" s="61">
        <v>16373.2</v>
      </c>
      <c r="G151" s="61">
        <v>240936.69</v>
      </c>
      <c r="H151" s="63" t="s">
        <v>58</v>
      </c>
      <c r="I151" s="61">
        <v>142164.84</v>
      </c>
      <c r="J151" s="61">
        <v>11695563</v>
      </c>
      <c r="K151" s="61">
        <v>13126426.68</v>
      </c>
      <c r="L151" s="61">
        <v>8062890</v>
      </c>
      <c r="M151" s="61">
        <v>6810908.9000000004</v>
      </c>
      <c r="N151" s="61">
        <v>3265244.05</v>
      </c>
      <c r="O151" s="61">
        <v>2070890</v>
      </c>
      <c r="P151" s="61">
        <v>1090000</v>
      </c>
      <c r="Q151" s="63" t="s">
        <v>58</v>
      </c>
      <c r="R151" s="50"/>
      <c r="S151" s="50" t="s">
        <v>223</v>
      </c>
    </row>
    <row r="152" spans="1:22">
      <c r="A152" s="50"/>
      <c r="B152" s="53" t="s">
        <v>202</v>
      </c>
      <c r="C152" s="42"/>
      <c r="D152" s="43"/>
      <c r="E152" s="61">
        <v>135053.28</v>
      </c>
      <c r="F152" s="61">
        <v>9053.2000000000007</v>
      </c>
      <c r="G152" s="61">
        <v>144392.70000000001</v>
      </c>
      <c r="H152" s="63" t="s">
        <v>58</v>
      </c>
      <c r="I152" s="61">
        <v>140600</v>
      </c>
      <c r="J152" s="61">
        <v>12859028</v>
      </c>
      <c r="K152" s="61">
        <v>27568633.039999999</v>
      </c>
      <c r="L152" s="61">
        <v>8050488.2000000002</v>
      </c>
      <c r="M152" s="61">
        <v>6890945</v>
      </c>
      <c r="N152" s="61">
        <v>2719864.05</v>
      </c>
      <c r="O152" s="61">
        <v>3424500</v>
      </c>
      <c r="P152" s="61">
        <v>1662673.87</v>
      </c>
      <c r="Q152" s="61"/>
      <c r="R152" s="50"/>
      <c r="S152" s="53" t="s">
        <v>217</v>
      </c>
      <c r="V152" s="64"/>
    </row>
    <row r="153" spans="1:22">
      <c r="A153" s="48" t="s">
        <v>203</v>
      </c>
      <c r="B153" s="53"/>
      <c r="C153" s="42"/>
      <c r="D153" s="43"/>
      <c r="E153" s="62">
        <f>SUM(E154:E157)</f>
        <v>19486775.149999999</v>
      </c>
      <c r="F153" s="62">
        <f t="shared" ref="F153:Q153" si="10">SUM(F154:F157)</f>
        <v>1034288.6</v>
      </c>
      <c r="G153" s="62">
        <f t="shared" si="10"/>
        <v>1235325.3799999999</v>
      </c>
      <c r="H153" s="62">
        <f t="shared" si="10"/>
        <v>0</v>
      </c>
      <c r="I153" s="62">
        <f t="shared" si="10"/>
        <v>372566.2</v>
      </c>
      <c r="J153" s="62">
        <f t="shared" si="10"/>
        <v>69280577</v>
      </c>
      <c r="K153" s="62">
        <f t="shared" si="10"/>
        <v>15653335.27</v>
      </c>
      <c r="L153" s="62">
        <f t="shared" si="10"/>
        <v>48470223</v>
      </c>
      <c r="M153" s="62">
        <f t="shared" si="10"/>
        <v>39531918.450000003</v>
      </c>
      <c r="N153" s="62">
        <f t="shared" si="10"/>
        <v>29170450.690000001</v>
      </c>
      <c r="O153" s="62">
        <f t="shared" si="10"/>
        <v>18601457</v>
      </c>
      <c r="P153" s="62">
        <f t="shared" si="10"/>
        <v>8216199.6299999999</v>
      </c>
      <c r="Q153" s="62">
        <f t="shared" si="10"/>
        <v>102410</v>
      </c>
      <c r="R153" s="48" t="s">
        <v>218</v>
      </c>
      <c r="S153" s="53"/>
      <c r="V153" s="64"/>
    </row>
    <row r="154" spans="1:22">
      <c r="A154" s="48"/>
      <c r="B154" s="53" t="s">
        <v>204</v>
      </c>
      <c r="C154" s="42"/>
      <c r="D154" s="43"/>
      <c r="E154" s="61">
        <v>1215555.67</v>
      </c>
      <c r="F154" s="61">
        <v>526059</v>
      </c>
      <c r="G154" s="61">
        <v>559142.37</v>
      </c>
      <c r="H154" s="63" t="s">
        <v>58</v>
      </c>
      <c r="I154" s="61">
        <v>146510.5</v>
      </c>
      <c r="J154" s="61">
        <v>10295555</v>
      </c>
      <c r="K154" s="63" t="s">
        <v>58</v>
      </c>
      <c r="L154" s="61">
        <v>16256166</v>
      </c>
      <c r="M154" s="61">
        <v>10188248</v>
      </c>
      <c r="N154" s="61">
        <v>6754260.5899999999</v>
      </c>
      <c r="O154" s="61">
        <v>7479200</v>
      </c>
      <c r="P154" s="61">
        <v>528995.49</v>
      </c>
      <c r="Q154" s="63" t="s">
        <v>58</v>
      </c>
      <c r="R154" s="48"/>
      <c r="S154" s="53" t="s">
        <v>219</v>
      </c>
      <c r="V154" s="64"/>
    </row>
    <row r="155" spans="1:22">
      <c r="A155" s="60"/>
      <c r="B155" s="60" t="s">
        <v>205</v>
      </c>
      <c r="C155" s="42"/>
      <c r="D155" s="43"/>
      <c r="E155" s="61">
        <v>381261.12</v>
      </c>
      <c r="F155" s="61">
        <v>27090</v>
      </c>
      <c r="G155" s="61">
        <v>244281.78</v>
      </c>
      <c r="H155" s="63" t="s">
        <v>58</v>
      </c>
      <c r="I155" s="61">
        <v>87751.2</v>
      </c>
      <c r="J155" s="61">
        <v>25035545</v>
      </c>
      <c r="K155" s="63" t="s">
        <v>58</v>
      </c>
      <c r="L155" s="61">
        <v>12049287</v>
      </c>
      <c r="M155" s="61">
        <v>11947718</v>
      </c>
      <c r="N155" s="61">
        <v>10324632.300000001</v>
      </c>
      <c r="O155" s="61">
        <v>5355750</v>
      </c>
      <c r="P155" s="61">
        <v>3406604.14</v>
      </c>
      <c r="Q155" s="61">
        <v>102410</v>
      </c>
      <c r="R155" s="50"/>
      <c r="S155" s="50" t="s">
        <v>220</v>
      </c>
    </row>
    <row r="156" spans="1:22">
      <c r="A156" s="60"/>
      <c r="B156" s="60" t="s">
        <v>206</v>
      </c>
      <c r="C156" s="42"/>
      <c r="D156" s="43"/>
      <c r="E156" s="61">
        <v>16854606.07</v>
      </c>
      <c r="F156" s="61">
        <v>226918</v>
      </c>
      <c r="G156" s="61">
        <v>265058.31</v>
      </c>
      <c r="H156" s="63" t="s">
        <v>58</v>
      </c>
      <c r="I156" s="61">
        <v>114020</v>
      </c>
      <c r="J156" s="61">
        <v>18313188</v>
      </c>
      <c r="K156" s="63" t="s">
        <v>58</v>
      </c>
      <c r="L156" s="61">
        <v>10308925</v>
      </c>
      <c r="M156" s="61">
        <v>8782378</v>
      </c>
      <c r="N156" s="61">
        <v>7035254.9299999997</v>
      </c>
      <c r="O156" s="61">
        <v>1584657</v>
      </c>
      <c r="P156" s="61">
        <v>2531900</v>
      </c>
      <c r="Q156" s="63" t="s">
        <v>58</v>
      </c>
      <c r="R156" s="50"/>
      <c r="S156" s="50" t="s">
        <v>221</v>
      </c>
    </row>
    <row r="157" spans="1:22">
      <c r="A157" s="60"/>
      <c r="B157" s="53" t="s">
        <v>207</v>
      </c>
      <c r="C157" s="42"/>
      <c r="D157" s="43"/>
      <c r="E157" s="61">
        <v>1035352.29</v>
      </c>
      <c r="F157" s="61">
        <v>254221.6</v>
      </c>
      <c r="G157" s="61">
        <v>166842.92000000001</v>
      </c>
      <c r="H157" s="63" t="s">
        <v>58</v>
      </c>
      <c r="I157" s="61">
        <v>24284.5</v>
      </c>
      <c r="J157" s="61">
        <v>15636289</v>
      </c>
      <c r="K157" s="61">
        <v>15653335.27</v>
      </c>
      <c r="L157" s="61">
        <v>9855845</v>
      </c>
      <c r="M157" s="61">
        <v>8613574.4499999993</v>
      </c>
      <c r="N157" s="61">
        <v>5056302.87</v>
      </c>
      <c r="O157" s="61">
        <v>4181850</v>
      </c>
      <c r="P157" s="61">
        <v>1748700</v>
      </c>
      <c r="Q157" s="63" t="s">
        <v>58</v>
      </c>
      <c r="R157" s="50"/>
      <c r="S157" s="50" t="s">
        <v>222</v>
      </c>
    </row>
    <row r="158" spans="1:22" ht="3" customHeight="1">
      <c r="A158" s="10"/>
      <c r="B158" s="10"/>
      <c r="C158" s="10"/>
      <c r="D158" s="13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0"/>
      <c r="S158" s="10"/>
    </row>
    <row r="159" spans="1:22" ht="3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22">
      <c r="B160" s="9" t="s">
        <v>60</v>
      </c>
      <c r="C160" s="8"/>
      <c r="D160" s="8"/>
      <c r="E160" s="8"/>
    </row>
    <row r="161" spans="2:8">
      <c r="B161" s="9" t="s">
        <v>61</v>
      </c>
      <c r="C161" s="8"/>
      <c r="D161" s="8"/>
      <c r="E161" s="8"/>
    </row>
    <row r="163" spans="2:8">
      <c r="H163" s="64"/>
    </row>
    <row r="164" spans="2:8">
      <c r="H164" s="64"/>
    </row>
  </sheetData>
  <mergeCells count="62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A42:D42"/>
    <mergeCell ref="R42:S42"/>
    <mergeCell ref="A45:D45"/>
    <mergeCell ref="R14:S14"/>
    <mergeCell ref="E70:K70"/>
    <mergeCell ref="L70:Q70"/>
    <mergeCell ref="R39:S39"/>
    <mergeCell ref="A40:D40"/>
    <mergeCell ref="R40:S40"/>
    <mergeCell ref="A41:D41"/>
    <mergeCell ref="R41:S41"/>
    <mergeCell ref="A14:D14"/>
    <mergeCell ref="E38:K38"/>
    <mergeCell ref="L38:Q38"/>
    <mergeCell ref="E39:K39"/>
    <mergeCell ref="L39:Q39"/>
    <mergeCell ref="E71:K71"/>
    <mergeCell ref="L71:Q71"/>
    <mergeCell ref="R71:S71"/>
    <mergeCell ref="A72:D72"/>
    <mergeCell ref="R72:S72"/>
    <mergeCell ref="A73:D73"/>
    <mergeCell ref="R73:S73"/>
    <mergeCell ref="A74:D74"/>
    <mergeCell ref="R74:S74"/>
    <mergeCell ref="A77:D77"/>
    <mergeCell ref="E102:K102"/>
    <mergeCell ref="L102:Q102"/>
    <mergeCell ref="E103:K103"/>
    <mergeCell ref="L103:Q103"/>
    <mergeCell ref="R103:S103"/>
    <mergeCell ref="A104:D104"/>
    <mergeCell ref="R104:S104"/>
    <mergeCell ref="A105:D105"/>
    <mergeCell ref="R105:S105"/>
    <mergeCell ref="A106:D106"/>
    <mergeCell ref="R106:S106"/>
    <mergeCell ref="A109:D109"/>
    <mergeCell ref="E134:K134"/>
    <mergeCell ref="L134:Q134"/>
    <mergeCell ref="E135:K135"/>
    <mergeCell ref="L135:Q135"/>
    <mergeCell ref="A138:D138"/>
    <mergeCell ref="R138:S138"/>
    <mergeCell ref="A141:D141"/>
    <mergeCell ref="R135:S135"/>
    <mergeCell ref="A136:D136"/>
    <mergeCell ref="R136:S136"/>
    <mergeCell ref="A137:D137"/>
    <mergeCell ref="R137:S137"/>
  </mergeCells>
  <phoneticPr fontId="1" type="noConversion"/>
  <printOptions horizontalCentered="1"/>
  <pageMargins left="0.27559055118110237" right="0.27559055118110237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2018-06-13T03:40:01Z</cp:lastPrinted>
  <dcterms:created xsi:type="dcterms:W3CDTF">1997-06-13T10:07:54Z</dcterms:created>
  <dcterms:modified xsi:type="dcterms:W3CDTF">2018-10-16T07:24:45Z</dcterms:modified>
</cp:coreProperties>
</file>