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0" yWindow="60" windowWidth="19440" windowHeight="11130" tabRatio="656"/>
  </bookViews>
  <sheets>
    <sheet name="SPB1903" sheetId="21" r:id="rId1"/>
  </sheets>
  <calcPr calcId="144525"/>
</workbook>
</file>

<file path=xl/calcChain.xml><?xml version="1.0" encoding="utf-8"?>
<calcChain xmlns="http://schemas.openxmlformats.org/spreadsheetml/2006/main">
  <c r="T132" i="21" l="1"/>
  <c r="S132" i="21"/>
  <c r="R21" i="21"/>
  <c r="O55" i="21" l="1"/>
  <c r="N131" i="21"/>
  <c r="M77" i="21"/>
  <c r="L131" i="21"/>
  <c r="L129" i="21" s="1"/>
  <c r="K13" i="21"/>
  <c r="L139" i="21"/>
  <c r="M139" i="21"/>
  <c r="N139" i="21"/>
  <c r="O139" i="21"/>
  <c r="P139" i="21"/>
  <c r="Q139" i="21"/>
  <c r="R139" i="21"/>
  <c r="S139" i="21"/>
  <c r="T139" i="21"/>
  <c r="U139" i="21"/>
  <c r="V139" i="21"/>
  <c r="W139" i="21"/>
  <c r="L136" i="21"/>
  <c r="M136" i="21"/>
  <c r="N136" i="21"/>
  <c r="O136" i="21"/>
  <c r="P136" i="21"/>
  <c r="Q136" i="21"/>
  <c r="R136" i="21"/>
  <c r="S136" i="21"/>
  <c r="T136" i="21"/>
  <c r="U136" i="21"/>
  <c r="V136" i="21"/>
  <c r="W136" i="21"/>
  <c r="L132" i="21"/>
  <c r="M132" i="21"/>
  <c r="N132" i="21"/>
  <c r="O132" i="21"/>
  <c r="P132" i="21"/>
  <c r="Q132" i="21"/>
  <c r="R132" i="21"/>
  <c r="U132" i="21"/>
  <c r="V132" i="21"/>
  <c r="W132" i="21"/>
  <c r="M129" i="21"/>
  <c r="N129" i="21"/>
  <c r="O129" i="21"/>
  <c r="P129" i="21"/>
  <c r="Q129" i="21"/>
  <c r="R129" i="21"/>
  <c r="S129" i="21"/>
  <c r="T129" i="21"/>
  <c r="U129" i="21"/>
  <c r="V129" i="21"/>
  <c r="W129" i="21"/>
  <c r="L125" i="21"/>
  <c r="M125" i="21"/>
  <c r="N125" i="21"/>
  <c r="O125" i="21"/>
  <c r="P125" i="21"/>
  <c r="Q125" i="21"/>
  <c r="R125" i="21"/>
  <c r="S125" i="21"/>
  <c r="T125" i="21"/>
  <c r="U125" i="21"/>
  <c r="V125" i="21"/>
  <c r="W125" i="21"/>
  <c r="L121" i="21"/>
  <c r="M121" i="21"/>
  <c r="N121" i="21"/>
  <c r="O121" i="21"/>
  <c r="P121" i="21"/>
  <c r="Q121" i="21"/>
  <c r="R121" i="21"/>
  <c r="S121" i="21"/>
  <c r="T121" i="21"/>
  <c r="U121" i="21"/>
  <c r="V121" i="21"/>
  <c r="W121" i="21"/>
  <c r="L110" i="21"/>
  <c r="M110" i="21"/>
  <c r="N110" i="21"/>
  <c r="O110" i="21"/>
  <c r="P110" i="21"/>
  <c r="Q110" i="21"/>
  <c r="R110" i="21"/>
  <c r="S110" i="21"/>
  <c r="T110" i="21"/>
  <c r="U110" i="21"/>
  <c r="V110" i="21"/>
  <c r="W110" i="21"/>
  <c r="L102" i="21"/>
  <c r="M102" i="21"/>
  <c r="N102" i="21"/>
  <c r="O102" i="21"/>
  <c r="P102" i="21"/>
  <c r="Q102" i="21"/>
  <c r="R102" i="21"/>
  <c r="S102" i="21"/>
  <c r="T102" i="21"/>
  <c r="U102" i="21"/>
  <c r="V102" i="21"/>
  <c r="W102" i="21"/>
  <c r="L90" i="21"/>
  <c r="M90" i="21"/>
  <c r="N90" i="21"/>
  <c r="O90" i="21"/>
  <c r="P90" i="21"/>
  <c r="Q90" i="21"/>
  <c r="R90" i="21"/>
  <c r="S90" i="21"/>
  <c r="T90" i="21"/>
  <c r="U90" i="21"/>
  <c r="V90" i="21"/>
  <c r="W90" i="21"/>
  <c r="L77" i="21"/>
  <c r="N77" i="21"/>
  <c r="O77" i="21"/>
  <c r="P77" i="21"/>
  <c r="Q77" i="21"/>
  <c r="R77" i="21"/>
  <c r="S77" i="21"/>
  <c r="T77" i="21"/>
  <c r="U77" i="21"/>
  <c r="V77" i="21"/>
  <c r="W77" i="21"/>
  <c r="L74" i="21"/>
  <c r="M74" i="21"/>
  <c r="N74" i="21"/>
  <c r="O74" i="21"/>
  <c r="P74" i="21"/>
  <c r="Q74" i="21"/>
  <c r="R74" i="21"/>
  <c r="S74" i="21"/>
  <c r="T74" i="21"/>
  <c r="U74" i="21"/>
  <c r="V74" i="21"/>
  <c r="W74" i="21"/>
  <c r="L69" i="21"/>
  <c r="M69" i="21"/>
  <c r="N69" i="21"/>
  <c r="O69" i="21"/>
  <c r="P69" i="21"/>
  <c r="Q69" i="21"/>
  <c r="R69" i="21"/>
  <c r="S69" i="21"/>
  <c r="T69" i="21"/>
  <c r="U69" i="21"/>
  <c r="V69" i="21"/>
  <c r="W69" i="21"/>
  <c r="L66" i="21"/>
  <c r="M66" i="21"/>
  <c r="N66" i="21"/>
  <c r="O66" i="21"/>
  <c r="P66" i="21"/>
  <c r="Q66" i="21"/>
  <c r="R66" i="21"/>
  <c r="S66" i="21"/>
  <c r="T66" i="21"/>
  <c r="U66" i="21"/>
  <c r="V66" i="21"/>
  <c r="W66" i="21"/>
  <c r="M62" i="21"/>
  <c r="N62" i="21"/>
  <c r="O62" i="21"/>
  <c r="P62" i="21"/>
  <c r="Q62" i="21"/>
  <c r="R62" i="21"/>
  <c r="S62" i="21"/>
  <c r="T62" i="21"/>
  <c r="U62" i="21"/>
  <c r="V62" i="21"/>
  <c r="W62" i="21"/>
  <c r="L62" i="21"/>
  <c r="L52" i="21"/>
  <c r="M52" i="21"/>
  <c r="N52" i="21"/>
  <c r="O52" i="21"/>
  <c r="P52" i="21"/>
  <c r="Q52" i="21"/>
  <c r="R52" i="21"/>
  <c r="S52" i="21"/>
  <c r="T52" i="21"/>
  <c r="U52" i="21"/>
  <c r="V52" i="21"/>
  <c r="W52" i="21"/>
  <c r="L46" i="21"/>
  <c r="M46" i="21"/>
  <c r="N46" i="21"/>
  <c r="O46" i="21"/>
  <c r="P46" i="21"/>
  <c r="Q46" i="21"/>
  <c r="R46" i="21"/>
  <c r="S46" i="21"/>
  <c r="T46" i="21"/>
  <c r="U46" i="21"/>
  <c r="V46" i="21"/>
  <c r="W46" i="21"/>
  <c r="L39" i="21"/>
  <c r="M39" i="21"/>
  <c r="N39" i="21"/>
  <c r="O39" i="21"/>
  <c r="P39" i="21"/>
  <c r="Q39" i="21"/>
  <c r="R39" i="21"/>
  <c r="S39" i="21"/>
  <c r="T39" i="21"/>
  <c r="U39" i="21"/>
  <c r="V39" i="21"/>
  <c r="W39" i="21"/>
  <c r="L35" i="21"/>
  <c r="M35" i="21"/>
  <c r="N35" i="21"/>
  <c r="O35" i="21"/>
  <c r="P35" i="21"/>
  <c r="Q35" i="21"/>
  <c r="R35" i="21"/>
  <c r="S35" i="21"/>
  <c r="T35" i="21"/>
  <c r="U35" i="21"/>
  <c r="V35" i="21"/>
  <c r="W35" i="21"/>
  <c r="L30" i="21"/>
  <c r="M30" i="21"/>
  <c r="N30" i="21"/>
  <c r="O30" i="21"/>
  <c r="P30" i="21"/>
  <c r="Q30" i="21"/>
  <c r="R30" i="21"/>
  <c r="S30" i="21"/>
  <c r="T30" i="21"/>
  <c r="U30" i="21"/>
  <c r="V30" i="21"/>
  <c r="W30" i="21"/>
  <c r="L14" i="21"/>
  <c r="M14" i="21"/>
  <c r="N14" i="21"/>
  <c r="O14" i="21"/>
  <c r="P14" i="21"/>
  <c r="P13" i="21" s="1"/>
  <c r="Q14" i="21"/>
  <c r="Q13" i="21" s="1"/>
  <c r="R14" i="21"/>
  <c r="R13" i="21" s="1"/>
  <c r="S14" i="21"/>
  <c r="T14" i="21"/>
  <c r="U14" i="21"/>
  <c r="V14" i="21"/>
  <c r="W14" i="21"/>
  <c r="K139" i="21"/>
  <c r="K136" i="21"/>
  <c r="K132" i="21"/>
  <c r="K129" i="21"/>
  <c r="K125" i="21"/>
  <c r="K121" i="21"/>
  <c r="K110" i="21"/>
  <c r="K102" i="21"/>
  <c r="K90" i="21"/>
  <c r="K77" i="21"/>
  <c r="K74" i="21"/>
  <c r="K69" i="21"/>
  <c r="K66" i="21"/>
  <c r="K62" i="21"/>
  <c r="K52" i="21"/>
  <c r="K46" i="21"/>
  <c r="K39" i="21"/>
  <c r="K35" i="21"/>
  <c r="K30" i="21"/>
  <c r="K14" i="21"/>
  <c r="K131" i="21"/>
  <c r="K29" i="21"/>
  <c r="O13" i="21" l="1"/>
  <c r="W13" i="21"/>
  <c r="V13" i="21"/>
  <c r="U13" i="21"/>
  <c r="T13" i="21"/>
  <c r="S13" i="21"/>
  <c r="N13" i="21"/>
  <c r="M13" i="21"/>
  <c r="L13" i="21"/>
</calcChain>
</file>

<file path=xl/connections.xml><?xml version="1.0" encoding="utf-8"?>
<connections xmlns="http://schemas.openxmlformats.org/spreadsheetml/2006/main">
  <connection id="1" name="XSDStructureSPB1905" type="4" refreshedVersion="0" background="1">
    <webPr xml="1" sourceData="1" url="C:\Users\nso\Desktop\SPBDownload\SPB19\XSDStructureSPB1905.xsd" htmlTables="1" htmlFormat="all"/>
  </connection>
</connections>
</file>

<file path=xl/sharedStrings.xml><?xml version="1.0" encoding="utf-8"?>
<sst xmlns="http://schemas.openxmlformats.org/spreadsheetml/2006/main" count="897" uniqueCount="323">
  <si>
    <t xml:space="preserve">ตาราง   </t>
  </si>
  <si>
    <t>รวมยอด</t>
  </si>
  <si>
    <t>Table</t>
  </si>
  <si>
    <t>(บาท  Baht)</t>
  </si>
  <si>
    <t>DistrictSubdistrictAdministrationOrganizationEn</t>
  </si>
  <si>
    <t>ภาษีอากร
Taxes and
duties</t>
  </si>
  <si>
    <t>ทรัพย์สิน
Property</t>
  </si>
  <si>
    <t>สาธารณูปโภค
และการพาณิชย์
Public utilities
and commerce</t>
  </si>
  <si>
    <t xml:space="preserve">เบ็ดเตล็ด
Miscellaneous
</t>
  </si>
  <si>
    <t>เงินอุดหนุน
Subsidies</t>
  </si>
  <si>
    <t>อื่น ๆ
Others</t>
  </si>
  <si>
    <t>รายจ่าย     
Expenditure</t>
  </si>
  <si>
    <t>งบดำเนินงาน
Operations</t>
  </si>
  <si>
    <t>งบลงทุน
Investments</t>
  </si>
  <si>
    <t xml:space="preserve"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</t>
  </si>
  <si>
    <t xml:space="preserve">รายได้       
Revenue      </t>
  </si>
  <si>
    <t xml:space="preserve"> อำเภอ/
 องค์การ
บริหารส่วนตำบล
</t>
  </si>
  <si>
    <t>ค่าธรรมเนียม
ใบอนุญาต
 และค่าปรับ
Fees, License-
 fees and fines</t>
  </si>
  <si>
    <t xml:space="preserve">งบกลาง
Central
fund
 </t>
  </si>
  <si>
    <t xml:space="preserve">งบบุคลากร
Personnel
 </t>
  </si>
  <si>
    <t xml:space="preserve">งบอุดหนุน
Subsidies
</t>
  </si>
  <si>
    <t xml:space="preserve">รายจ่ายอื่นๆ
Others
</t>
  </si>
  <si>
    <t>District/
Subdistrict 
Administration
Organization</t>
  </si>
  <si>
    <t>SubdistrictActualRevenueTaxesAndDuties</t>
  </si>
  <si>
    <t>SubdistrictActualRevenueFeesLicenseFeesAndFines</t>
  </si>
  <si>
    <t>SubdistrictActualRevenueProperty</t>
  </si>
  <si>
    <t>SubdistrictActualRevenuePublicUtilitiesAndCommerce</t>
  </si>
  <si>
    <t>SubdistrictActualRevenueMiscellaneous</t>
  </si>
  <si>
    <t>SubdistrictActualRevenueSubsidies</t>
  </si>
  <si>
    <t>SubdistrictActualRevenueOthers</t>
  </si>
  <si>
    <t>SubdistrictExpenditureCentralFund</t>
  </si>
  <si>
    <t>SubdistrictExpenditurePersonnel</t>
  </si>
  <si>
    <t>SubdistrictExpenditureOperations</t>
  </si>
  <si>
    <t>SubdistrictExpenditureInvestments</t>
  </si>
  <si>
    <t>SubdistrictExpenditureSubsidies</t>
  </si>
  <si>
    <t>SubdistrictExpenditureOthers</t>
  </si>
  <si>
    <t>00</t>
  </si>
  <si>
    <t>01</t>
  </si>
  <si>
    <t>02</t>
  </si>
  <si>
    <t>04</t>
  </si>
  <si>
    <t>05</t>
  </si>
  <si>
    <t>06</t>
  </si>
  <si>
    <t>07</t>
  </si>
  <si>
    <t>19</t>
  </si>
  <si>
    <t>RegionID</t>
  </si>
  <si>
    <t>RegionName</t>
  </si>
  <si>
    <t>ProvinceID</t>
  </si>
  <si>
    <t>ProvinceName</t>
  </si>
  <si>
    <t>DistrictID</t>
  </si>
  <si>
    <t>DistrictName</t>
  </si>
  <si>
    <t>SubDistrictValue</t>
  </si>
  <si>
    <t>SubDistrictID</t>
  </si>
  <si>
    <t xml:space="preserve">Actual Revenue and Expenditure of Subdistrict Administration Organization by Type, District and Subdistrict Administration Organization: Fiscal Year </t>
  </si>
  <si>
    <t>SPB1903</t>
  </si>
  <si>
    <t>SubDistrictMuniID</t>
  </si>
  <si>
    <t>SubDistrictMuniValue</t>
  </si>
  <si>
    <t>อุดรธานี</t>
  </si>
  <si>
    <t>ที่มา:  สำนักงานส่งเสริมการปกครองท้องถิ่นจังหวัด อุดรธานี</t>
  </si>
  <si>
    <t>Source:  Udon Thani Provincial Office of Local Administration</t>
  </si>
  <si>
    <t>จังหวัดอุดรธานี</t>
  </si>
  <si>
    <t>เมืองอุดรธานี</t>
  </si>
  <si>
    <t>ภาคตะวันออกเฉียงเหนือ</t>
  </si>
  <si>
    <t>อำเภอเมืองอุดรธานี</t>
  </si>
  <si>
    <t>อำเภอกุดจับ</t>
  </si>
  <si>
    <t>03</t>
  </si>
  <si>
    <t>อำเภอหนองวัวซอ</t>
  </si>
  <si>
    <t>อำเภอกุมภวาปี</t>
  </si>
  <si>
    <t>อำเภอโนนสะอาด</t>
  </si>
  <si>
    <t>อำเภอหนองหาน</t>
  </si>
  <si>
    <t>อำเภอทุ่งฝน</t>
  </si>
  <si>
    <t>08</t>
  </si>
  <si>
    <t>อำเภอไชยวาน</t>
  </si>
  <si>
    <t>09</t>
  </si>
  <si>
    <t>อำเภอศรีธาตุ</t>
  </si>
  <si>
    <t>10</t>
  </si>
  <si>
    <t>อำเภอวังสามหมอ</t>
  </si>
  <si>
    <t>11</t>
  </si>
  <si>
    <t>อำเภอบ้านดุง</t>
  </si>
  <si>
    <t>อำเภอบ้านผือ</t>
  </si>
  <si>
    <t>อำเภอน้ำโสม</t>
  </si>
  <si>
    <t>อำเภอเพ็ญ</t>
  </si>
  <si>
    <t>อำเภอสร้างคอม</t>
  </si>
  <si>
    <t>อำเภอหนองแสง</t>
  </si>
  <si>
    <t>อำเภอนายูง</t>
  </si>
  <si>
    <t>อำเภอกู่แก้ว</t>
  </si>
  <si>
    <t>อบต.นาดี</t>
  </si>
  <si>
    <t>อบต.สามพร้าว</t>
  </si>
  <si>
    <t>อบต.หนองนาคำ</t>
  </si>
  <si>
    <t>อบต.เชียงพิณ</t>
  </si>
  <si>
    <t>อบต.โนนสูง</t>
  </si>
  <si>
    <t>อบต.กุดสระ</t>
  </si>
  <si>
    <t>อบต.หมูม่น</t>
  </si>
  <si>
    <t>อบต.หนองไฮ</t>
  </si>
  <si>
    <t>อบต.บ้านขาว</t>
  </si>
  <si>
    <t>อบต.นาข่า</t>
  </si>
  <si>
    <t>อบต.เชียงยืน</t>
  </si>
  <si>
    <t>อบต.นากว้าง</t>
  </si>
  <si>
    <t>อบต.นิคมสงเคราะห์</t>
  </si>
  <si>
    <t>อบต. โคกสะอาด</t>
  </si>
  <si>
    <t>อบต.บ้านจั่น</t>
  </si>
  <si>
    <t>อบต.ขอนยูง</t>
  </si>
  <si>
    <t>อบต.ตาลเลียน</t>
  </si>
  <si>
    <t>อบต.สร้างก่อ</t>
  </si>
  <si>
    <t>อบต.กุดจับ</t>
  </si>
  <si>
    <t>อบต.หมากหญ้า</t>
  </si>
  <si>
    <t>อบต.หนองอ้อ</t>
  </si>
  <si>
    <t>อบต.น้ำพ่น</t>
  </si>
  <si>
    <t>อบต.ผาสุก</t>
  </si>
  <si>
    <t>อบต.ตูมใต้</t>
  </si>
  <si>
    <t>อบต.เสอเพลอ</t>
  </si>
  <si>
    <t>อบต.ท่าลี่</t>
  </si>
  <si>
    <t>อบต.สีออ</t>
  </si>
  <si>
    <t>อบต.กุมภวาปี</t>
  </si>
  <si>
    <t>อบต.โคกกลาง</t>
  </si>
  <si>
    <t>อบต.บุ่งแก้ว</t>
  </si>
  <si>
    <t>อบต.ทมนางาม</t>
  </si>
  <si>
    <t>อบต.หนองกุงศรี</t>
  </si>
  <si>
    <t>อบต.โพธิ์ศรีสำราญ</t>
  </si>
  <si>
    <t>อบต.บ้านเชียง</t>
  </si>
  <si>
    <t>อบต.สร้อยพร้าว</t>
  </si>
  <si>
    <t>อบต.ดอนหายโศก</t>
  </si>
  <si>
    <t>อบต.หนองสระปลา</t>
  </si>
  <si>
    <t>อบต.พังงู</t>
  </si>
  <si>
    <t>อบต.สะแบง</t>
  </si>
  <si>
    <t>อบต.โพนงาม</t>
  </si>
  <si>
    <t>อบต.หนองหาน</t>
  </si>
  <si>
    <t>อบต.บ้านยา</t>
  </si>
  <si>
    <t>อบต.ทุ่งฝน</t>
  </si>
  <si>
    <t>อบต.นาชุมแสง</t>
  </si>
  <si>
    <t>อบต.นาทม</t>
  </si>
  <si>
    <t>อบต.คำเลาะ</t>
  </si>
  <si>
    <t>อบต.หนองหลัก</t>
  </si>
  <si>
    <t>อบต.ศรีธาตุ</t>
  </si>
  <si>
    <t>อบต.นายูง</t>
  </si>
  <si>
    <t>อบต.หนองนกเขียน</t>
  </si>
  <si>
    <t>อบต.ตาดทอง</t>
  </si>
  <si>
    <t>อบต.หนองกุงทับม้า</t>
  </si>
  <si>
    <t>อบต.คำโคกสูง</t>
  </si>
  <si>
    <t>อบต.อ้อมกอ</t>
  </si>
  <si>
    <t>อบต.นาไหม</t>
  </si>
  <si>
    <t>อบต.บ้านชัย</t>
  </si>
  <si>
    <t>อบต.วังทอง</t>
  </si>
  <si>
    <t>อบต.บ้านม่วง</t>
  </si>
  <si>
    <t>อบต.โพนสูง</t>
  </si>
  <si>
    <t>อบต.บ้านตาด</t>
  </si>
  <si>
    <t>อบต.นาคำ</t>
  </si>
  <si>
    <t>อบต.ถ่อนนาลับ</t>
  </si>
  <si>
    <t>อบต.บ้านจันทน์</t>
  </si>
  <si>
    <t>อบต.บ้านดุง</t>
  </si>
  <si>
    <t>อบต.ดงเย็น</t>
  </si>
  <si>
    <t>อบต.ข้าวสาร</t>
  </si>
  <si>
    <t>อบต.หายโศก</t>
  </si>
  <si>
    <t>อบต.โนนทอง</t>
  </si>
  <si>
    <t>อบต.จำปาโมง</t>
  </si>
  <si>
    <t>อบต.บ้านผือ</t>
  </si>
  <si>
    <t>อบต.เขือน้ำ</t>
  </si>
  <si>
    <t>อบต.เมืองพาน</t>
  </si>
  <si>
    <t>อบต.หนองหัวคู</t>
  </si>
  <si>
    <t>อบต.คำด้วง</t>
  </si>
  <si>
    <t>อบต.บ้านค้อ</t>
  </si>
  <si>
    <t>อบต.หนองแวง</t>
  </si>
  <si>
    <t>อบต.บ้านหยวก</t>
  </si>
  <si>
    <t>อบต.โสมเยี่ยม</t>
  </si>
  <si>
    <t>อบต.ศรีสำราญ</t>
  </si>
  <si>
    <t>อบต.สามัคคี</t>
  </si>
  <si>
    <t>อบต.นางัว</t>
  </si>
  <si>
    <t>อบต.น้ำโสม</t>
  </si>
  <si>
    <t>อบต.บ้านก้อง</t>
  </si>
  <si>
    <t>อบต.นาแค</t>
  </si>
  <si>
    <t>อบต.เพ็ญ</t>
  </si>
  <si>
    <t>อบต.เชียงหวาง</t>
  </si>
  <si>
    <t>อบต.นาพู่</t>
  </si>
  <si>
    <t>อบต.จอมศรี</t>
  </si>
  <si>
    <t>อบต.เตาไห</t>
  </si>
  <si>
    <t>อบต.สุมเส้า</t>
  </si>
  <si>
    <t>อบต.นาบัว</t>
  </si>
  <si>
    <t>อบต.บ้านเหล่า</t>
  </si>
  <si>
    <t>อบต.สร้างแป้น</t>
  </si>
  <si>
    <t>อบต.เชียงดา</t>
  </si>
  <si>
    <t>อบต.นาสะอาด</t>
  </si>
  <si>
    <t>อบต.บ้านหินโงม</t>
  </si>
  <si>
    <t>อบต.ทับกุง</t>
  </si>
  <si>
    <t>อบต.หนองแสง</t>
  </si>
  <si>
    <t>อบต.แสงสว่าง</t>
  </si>
  <si>
    <t>อบต.โนนทองอินทร์</t>
  </si>
  <si>
    <t>อบต.ค้อใหญ่</t>
  </si>
  <si>
    <t>อำเภอประจักษ์ศิลปาคม</t>
  </si>
  <si>
    <t>อำเภอพิบูลย์รักษ์</t>
  </si>
  <si>
    <t>อบต.บ้านแดง</t>
  </si>
  <si>
    <t>อบต.นาทราย</t>
  </si>
  <si>
    <t>อบต.ดอนกลอย</t>
  </si>
  <si>
    <t>อบต.นาม่วง</t>
  </si>
  <si>
    <t>อบต.อุ่มจาน</t>
  </si>
  <si>
    <t>อบต.ห้วยสามพาด</t>
  </si>
  <si>
    <t>Mueang Udon Thani District</t>
  </si>
  <si>
    <t xml:space="preserve"> na-dee</t>
  </si>
  <si>
    <t xml:space="preserve">    Sam-praw</t>
  </si>
  <si>
    <t xml:space="preserve">    Nounng-nakom</t>
  </si>
  <si>
    <t xml:space="preserve">    Chaing-pin</t>
  </si>
  <si>
    <t xml:space="preserve">    Non-sung</t>
  </si>
  <si>
    <t xml:space="preserve">    Kut-sa</t>
  </si>
  <si>
    <t xml:space="preserve">    Mu-mon</t>
  </si>
  <si>
    <t xml:space="preserve">    Noung-hai</t>
  </si>
  <si>
    <t xml:space="preserve">    Ban-krown</t>
  </si>
  <si>
    <t xml:space="preserve">    Nakha</t>
  </si>
  <si>
    <t xml:space="preserve">    Chaing-yean</t>
  </si>
  <si>
    <t xml:space="preserve">    Na-kawn</t>
  </si>
  <si>
    <t xml:space="preserve">    Nikhom Songkhro</t>
  </si>
  <si>
    <t xml:space="preserve">    Koksa-at</t>
  </si>
  <si>
    <t xml:space="preserve">    Ban-jan</t>
  </si>
  <si>
    <t>Kut Chap District</t>
  </si>
  <si>
    <t xml:space="preserve">    khon-yuun</t>
  </si>
  <si>
    <t xml:space="preserve">    Tan-rean</t>
  </si>
  <si>
    <t xml:space="preserve">    Sang-kol</t>
  </si>
  <si>
    <t xml:space="preserve">    Kut Chap </t>
  </si>
  <si>
    <t>Nong Wua So District</t>
  </si>
  <si>
    <t xml:space="preserve">   Mak-ya</t>
  </si>
  <si>
    <t xml:space="preserve">   Nong-aoo</t>
  </si>
  <si>
    <t xml:space="preserve">   Nam-pund</t>
  </si>
  <si>
    <t>Kumphawapi District</t>
  </si>
  <si>
    <t xml:space="preserve">   Pa-suk</t>
  </si>
  <si>
    <t xml:space="preserve">   Tum-tay</t>
  </si>
  <si>
    <t xml:space="preserve">   Sear-per</t>
  </si>
  <si>
    <t xml:space="preserve">   Ta-lee</t>
  </si>
  <si>
    <t xml:space="preserve">   Sri-aoo</t>
  </si>
  <si>
    <t>Kumphawapi</t>
  </si>
  <si>
    <t>Non Sa-at District</t>
  </si>
  <si>
    <t xml:space="preserve">   Kong-kawn</t>
  </si>
  <si>
    <t xml:space="preserve">   Buuk-kawn</t>
  </si>
  <si>
    <t xml:space="preserve">   Tumna-garm</t>
  </si>
  <si>
    <t xml:space="preserve">   nongkuun-sri</t>
  </si>
  <si>
    <t xml:space="preserve">   Prosri-samlan</t>
  </si>
  <si>
    <t>Nong Han District</t>
  </si>
  <si>
    <t xml:space="preserve">   Ban Chiang </t>
  </si>
  <si>
    <t xml:space="preserve">   Sor-parw</t>
  </si>
  <si>
    <t xml:space="preserve">   Donhay-sook</t>
  </si>
  <si>
    <t xml:space="preserve">   Nogn-sapar</t>
  </si>
  <si>
    <t xml:space="preserve">   Puak-ghou</t>
  </si>
  <si>
    <t xml:space="preserve">   Sa-bang</t>
  </si>
  <si>
    <t xml:space="preserve">   Phon-kang</t>
  </si>
  <si>
    <t xml:space="preserve">   Nong Han </t>
  </si>
  <si>
    <t xml:space="preserve">   Ban-ya</t>
  </si>
  <si>
    <t>Thung Fon District</t>
  </si>
  <si>
    <t xml:space="preserve">   Thung Fon </t>
  </si>
  <si>
    <t xml:space="preserve">   Nachug-sang</t>
  </si>
  <si>
    <t xml:space="preserve">   Na-tum</t>
  </si>
  <si>
    <t>Chai Wan District</t>
  </si>
  <si>
    <t xml:space="preserve">   Khom-luan</t>
  </si>
  <si>
    <t xml:space="preserve">   Nong-luk</t>
  </si>
  <si>
    <t>Si That District</t>
  </si>
  <si>
    <t xml:space="preserve">   Si That </t>
  </si>
  <si>
    <t xml:space="preserve">   Na-yuul</t>
  </si>
  <si>
    <t xml:space="preserve">   Nongnuk-kean</t>
  </si>
  <si>
    <t xml:space="preserve">   Tad-thong</t>
  </si>
  <si>
    <t>Wang Sam Mo District</t>
  </si>
  <si>
    <t xml:space="preserve">   Nongkuntam-ma</t>
  </si>
  <si>
    <t xml:space="preserve">   Kong-klosuk</t>
  </si>
  <si>
    <t>Ban Dung District</t>
  </si>
  <si>
    <t xml:space="preserve">   Aoor-klo</t>
  </si>
  <si>
    <t xml:space="preserve">   na-mai</t>
  </si>
  <si>
    <t xml:space="preserve">   Ban-chai</t>
  </si>
  <si>
    <t xml:space="preserve">   Wang-thong</t>
  </si>
  <si>
    <t xml:space="preserve">   Ban-mual</t>
  </si>
  <si>
    <t xml:space="preserve">   Puun-sung</t>
  </si>
  <si>
    <t xml:space="preserve">   Ban-tad</t>
  </si>
  <si>
    <t xml:space="preserve">   na-khom</t>
  </si>
  <si>
    <t xml:space="preserve">   Tonna-lab</t>
  </si>
  <si>
    <t xml:space="preserve">   Ban-jan</t>
  </si>
  <si>
    <t xml:space="preserve">   Ban Dung </t>
  </si>
  <si>
    <t xml:space="preserve">   Dong-yen</t>
  </si>
  <si>
    <t>Ban Phue District</t>
  </si>
  <si>
    <t xml:space="preserve">   Klow-san</t>
  </si>
  <si>
    <t xml:space="preserve">   Hay-sok</t>
  </si>
  <si>
    <t xml:space="preserve">   Nong-thong</t>
  </si>
  <si>
    <t xml:space="preserve">   Cham-pamual</t>
  </si>
  <si>
    <t xml:space="preserve">   Ban Phue </t>
  </si>
  <si>
    <t xml:space="preserve">   Kloa-nam</t>
  </si>
  <si>
    <t xml:space="preserve">   Mueang-pan</t>
  </si>
  <si>
    <t xml:space="preserve">   Nong-huaka</t>
  </si>
  <si>
    <t xml:space="preserve">   Khom-dung</t>
  </si>
  <si>
    <t xml:space="preserve">   Ban-klo</t>
  </si>
  <si>
    <t xml:space="preserve">   Nong-wang</t>
  </si>
  <si>
    <t>Nam Som District</t>
  </si>
  <si>
    <t xml:space="preserve">   Ban-yawl</t>
  </si>
  <si>
    <t xml:space="preserve">   Som-yeem</t>
  </si>
  <si>
    <t xml:space="preserve">   Sri-sumlan</t>
  </si>
  <si>
    <t xml:space="preserve">   Samumkee</t>
  </si>
  <si>
    <t xml:space="preserve">   Na Ngua </t>
  </si>
  <si>
    <t xml:space="preserve">   Nam Som</t>
  </si>
  <si>
    <t>Phen District</t>
  </si>
  <si>
    <t xml:space="preserve">   Phen</t>
  </si>
  <si>
    <t xml:space="preserve">   Chiang-wang</t>
  </si>
  <si>
    <t xml:space="preserve">   Na-puu</t>
  </si>
  <si>
    <t xml:space="preserve">   Jom-sri</t>
  </si>
  <si>
    <t xml:space="preserve">   Tao-hai</t>
  </si>
  <si>
    <t xml:space="preserve">   Sum-sao</t>
  </si>
  <si>
    <t xml:space="preserve">   Na-bua</t>
  </si>
  <si>
    <t xml:space="preserve">   Kong-klang</t>
  </si>
  <si>
    <t xml:space="preserve">   Ban-lao</t>
  </si>
  <si>
    <t xml:space="preserve">   Sang-bang</t>
  </si>
  <si>
    <t>Sang Khom District</t>
  </si>
  <si>
    <t xml:space="preserve">   Chiang-da</t>
  </si>
  <si>
    <t xml:space="preserve">   Nasa-at</t>
  </si>
  <si>
    <t xml:space="preserve">   Hin-gong</t>
  </si>
  <si>
    <t>Nong Saeng District</t>
  </si>
  <si>
    <t xml:space="preserve">   Tud-kuang</t>
  </si>
  <si>
    <t xml:space="preserve">   Nong Saeng </t>
  </si>
  <si>
    <t xml:space="preserve">   Saeng Sawang</t>
  </si>
  <si>
    <t>Na Yung District</t>
  </si>
  <si>
    <t xml:space="preserve">   Ban-kong</t>
  </si>
  <si>
    <t xml:space="preserve">   Na Yung </t>
  </si>
  <si>
    <t>Phibun Rak District</t>
  </si>
  <si>
    <t xml:space="preserve">    Ban-dang</t>
  </si>
  <si>
    <t xml:space="preserve">    Na-say</t>
  </si>
  <si>
    <t xml:space="preserve">    Don-goy</t>
  </si>
  <si>
    <t>Ku Kaeo District</t>
  </si>
  <si>
    <t xml:space="preserve">   Nongthong-inn</t>
  </si>
  <si>
    <t xml:space="preserve">   Klo-yai</t>
  </si>
  <si>
    <t>Prachaksinlapakhom District</t>
  </si>
  <si>
    <t xml:space="preserve">   Na-muang</t>
  </si>
  <si>
    <t xml:space="preserve">   Aood-jan</t>
  </si>
  <si>
    <t xml:space="preserve">   Huisam-pad</t>
  </si>
  <si>
    <t>Udon Thani Province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</si>
</sst>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3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b/>
      <sz val="14"/>
      <color theme="0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sz val="14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9F9F9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43" fontId="6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13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left"/>
    </xf>
    <xf numFmtId="0" fontId="4" fillId="0" borderId="0" xfId="0" applyFont="1"/>
    <xf numFmtId="0" fontId="4" fillId="0" borderId="0" xfId="0" applyFont="1" applyBorder="1"/>
    <xf numFmtId="0" fontId="5" fillId="0" borderId="0" xfId="0" applyFont="1"/>
    <xf numFmtId="49" fontId="3" fillId="0" borderId="0" xfId="0" applyNumberFormat="1" applyFont="1" applyAlignment="1">
      <alignment vertical="center"/>
    </xf>
    <xf numFmtId="49" fontId="3" fillId="0" borderId="0" xfId="0" applyNumberFormat="1" applyFont="1"/>
    <xf numFmtId="49" fontId="4" fillId="0" borderId="0" xfId="0" applyNumberFormat="1" applyFont="1"/>
    <xf numFmtId="0" fontId="2" fillId="0" borderId="0" xfId="0" applyFont="1" applyBorder="1"/>
    <xf numFmtId="0" fontId="4" fillId="0" borderId="0" xfId="0" applyFont="1" applyBorder="1" applyAlignment="1"/>
    <xf numFmtId="0" fontId="4" fillId="0" borderId="0" xfId="0" applyFont="1" applyAlignment="1">
      <alignment horizontal="right"/>
    </xf>
    <xf numFmtId="0" fontId="4" fillId="0" borderId="9" xfId="0" quotePrefix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0" fontId="4" fillId="0" borderId="0" xfId="0" quotePrefix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4" fillId="0" borderId="1" xfId="0" quotePrefix="1" applyFont="1" applyBorder="1" applyAlignment="1">
      <alignment horizontal="center"/>
    </xf>
    <xf numFmtId="49" fontId="4" fillId="0" borderId="0" xfId="0" applyNumberFormat="1" applyFont="1" applyAlignment="1">
      <alignment vertical="center"/>
    </xf>
    <xf numFmtId="188" fontId="4" fillId="2" borderId="1" xfId="2" applyNumberFormat="1" applyFont="1" applyFill="1" applyBorder="1" applyAlignment="1">
      <alignment horizontal="center"/>
    </xf>
    <xf numFmtId="0" fontId="5" fillId="3" borderId="0" xfId="0" quotePrefix="1" applyFont="1" applyFill="1"/>
    <xf numFmtId="49" fontId="4" fillId="3" borderId="0" xfId="0" applyNumberFormat="1" applyFont="1" applyFill="1" applyBorder="1"/>
    <xf numFmtId="49" fontId="2" fillId="3" borderId="0" xfId="0" applyNumberFormat="1" applyFont="1" applyFill="1" applyAlignment="1">
      <alignment horizontal="left"/>
    </xf>
    <xf numFmtId="187" fontId="2" fillId="3" borderId="0" xfId="0" applyNumberFormat="1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/>
    <xf numFmtId="49" fontId="2" fillId="3" borderId="0" xfId="0" applyNumberFormat="1" applyFont="1" applyFill="1" applyBorder="1" applyAlignment="1">
      <alignment horizontal="left"/>
    </xf>
    <xf numFmtId="0" fontId="2" fillId="3" borderId="0" xfId="0" applyFont="1" applyFill="1" applyBorder="1"/>
    <xf numFmtId="0" fontId="7" fillId="4" borderId="6" xfId="0" applyFont="1" applyFill="1" applyBorder="1" applyAlignment="1">
      <alignment horizontal="center"/>
    </xf>
    <xf numFmtId="49" fontId="7" fillId="4" borderId="13" xfId="0" applyNumberFormat="1" applyFont="1" applyFill="1" applyBorder="1" applyAlignment="1">
      <alignment horizontal="center"/>
    </xf>
    <xf numFmtId="0" fontId="7" fillId="4" borderId="13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4" fillId="5" borderId="3" xfId="0" quotePrefix="1" applyFont="1" applyFill="1" applyBorder="1" applyAlignment="1">
      <alignment horizontal="center"/>
    </xf>
    <xf numFmtId="0" fontId="4" fillId="5" borderId="0" xfId="0" applyFont="1" applyFill="1"/>
    <xf numFmtId="1" fontId="4" fillId="5" borderId="3" xfId="0" quotePrefix="1" applyNumberFormat="1" applyFont="1" applyFill="1" applyBorder="1" applyAlignment="1">
      <alignment horizontal="center"/>
    </xf>
    <xf numFmtId="49" fontId="11" fillId="6" borderId="14" xfId="0" applyNumberFormat="1" applyFont="1" applyFill="1" applyBorder="1" applyAlignment="1">
      <alignment horizontal="left" vertical="top"/>
    </xf>
    <xf numFmtId="49" fontId="4" fillId="0" borderId="9" xfId="0" applyNumberFormat="1" applyFont="1" applyBorder="1" applyAlignment="1">
      <alignment horizontal="center"/>
    </xf>
    <xf numFmtId="0" fontId="4" fillId="5" borderId="1" xfId="0" quotePrefix="1" applyFont="1" applyFill="1" applyBorder="1" applyAlignment="1">
      <alignment horizontal="center"/>
    </xf>
    <xf numFmtId="49" fontId="11" fillId="5" borderId="14" xfId="0" applyNumberFormat="1" applyFont="1" applyFill="1" applyBorder="1" applyAlignment="1">
      <alignment horizontal="left" vertical="top"/>
    </xf>
    <xf numFmtId="0" fontId="4" fillId="5" borderId="9" xfId="0" quotePrefix="1" applyFont="1" applyFill="1" applyBorder="1" applyAlignment="1">
      <alignment horizontal="center"/>
    </xf>
    <xf numFmtId="49" fontId="4" fillId="5" borderId="9" xfId="0" applyNumberFormat="1" applyFont="1" applyFill="1" applyBorder="1" applyAlignment="1">
      <alignment horizontal="center"/>
    </xf>
    <xf numFmtId="49" fontId="4" fillId="5" borderId="3" xfId="0" applyNumberFormat="1" applyFont="1" applyFill="1" applyBorder="1" applyAlignment="1">
      <alignment horizontal="center"/>
    </xf>
    <xf numFmtId="49" fontId="11" fillId="7" borderId="14" xfId="0" applyNumberFormat="1" applyFont="1" applyFill="1" applyBorder="1" applyAlignment="1">
      <alignment horizontal="left" vertical="top"/>
    </xf>
    <xf numFmtId="49" fontId="4" fillId="0" borderId="3" xfId="0" applyNumberFormat="1" applyFont="1" applyBorder="1" applyAlignment="1">
      <alignment horizontal="center"/>
    </xf>
    <xf numFmtId="0" fontId="12" fillId="0" borderId="0" xfId="0" quotePrefix="1" applyFont="1" applyBorder="1" applyAlignment="1">
      <alignment horizontal="center"/>
    </xf>
    <xf numFmtId="43" fontId="2" fillId="5" borderId="15" xfId="3" applyNumberFormat="1" applyFont="1" applyFill="1" applyBorder="1" applyAlignment="1">
      <alignment horizontal="center" wrapText="1"/>
    </xf>
    <xf numFmtId="49" fontId="12" fillId="5" borderId="3" xfId="0" applyNumberFormat="1" applyFont="1" applyFill="1" applyBorder="1" applyAlignment="1">
      <alignment horizontal="center"/>
    </xf>
    <xf numFmtId="49" fontId="12" fillId="0" borderId="3" xfId="0" applyNumberFormat="1" applyFont="1" applyBorder="1" applyAlignment="1">
      <alignment horizontal="center"/>
    </xf>
    <xf numFmtId="43" fontId="2" fillId="0" borderId="15" xfId="3" applyNumberFormat="1" applyFont="1" applyFill="1" applyBorder="1" applyAlignment="1">
      <alignment horizontal="center" wrapText="1"/>
    </xf>
    <xf numFmtId="43" fontId="8" fillId="0" borderId="15" xfId="3" applyNumberFormat="1" applyFont="1" applyFill="1" applyBorder="1" applyAlignment="1">
      <alignment horizontal="center" wrapText="1"/>
    </xf>
    <xf numFmtId="0" fontId="4" fillId="0" borderId="1" xfId="0" quotePrefix="1" applyFont="1" applyFill="1" applyBorder="1" applyAlignment="1">
      <alignment horizontal="center"/>
    </xf>
    <xf numFmtId="49" fontId="11" fillId="0" borderId="14" xfId="0" applyNumberFormat="1" applyFont="1" applyFill="1" applyBorder="1" applyAlignment="1">
      <alignment horizontal="left" vertical="top"/>
    </xf>
    <xf numFmtId="0" fontId="4" fillId="0" borderId="9" xfId="0" quotePrefix="1" applyFont="1" applyFill="1" applyBorder="1" applyAlignment="1">
      <alignment horizontal="center"/>
    </xf>
    <xf numFmtId="49" fontId="4" fillId="0" borderId="9" xfId="0" applyNumberFormat="1" applyFont="1" applyFill="1" applyBorder="1" applyAlignment="1">
      <alignment horizontal="center"/>
    </xf>
    <xf numFmtId="49" fontId="4" fillId="0" borderId="3" xfId="0" applyNumberFormat="1" applyFont="1" applyFill="1" applyBorder="1" applyAlignment="1">
      <alignment horizontal="center"/>
    </xf>
    <xf numFmtId="0" fontId="4" fillId="0" borderId="0" xfId="0" applyFont="1" applyFill="1"/>
    <xf numFmtId="0" fontId="12" fillId="5" borderId="0" xfId="0" quotePrefix="1" applyFont="1" applyFill="1" applyBorder="1" applyAlignment="1">
      <alignment horizontal="center"/>
    </xf>
    <xf numFmtId="0" fontId="12" fillId="0" borderId="0" xfId="0" quotePrefix="1" applyFont="1" applyFill="1" applyBorder="1" applyAlignment="1">
      <alignment horizontal="center"/>
    </xf>
    <xf numFmtId="0" fontId="12" fillId="0" borderId="9" xfId="0" quotePrefix="1" applyFont="1" applyBorder="1" applyAlignment="1">
      <alignment horizontal="center"/>
    </xf>
    <xf numFmtId="49" fontId="12" fillId="0" borderId="3" xfId="0" applyNumberFormat="1" applyFont="1" applyFill="1" applyBorder="1" applyAlignment="1">
      <alignment horizontal="center"/>
    </xf>
    <xf numFmtId="0" fontId="12" fillId="5" borderId="9" xfId="0" quotePrefix="1" applyFont="1" applyFill="1" applyBorder="1" applyAlignment="1">
      <alignment horizontal="center"/>
    </xf>
    <xf numFmtId="0" fontId="12" fillId="5" borderId="9" xfId="0" applyFont="1" applyFill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9" xfId="0" applyFont="1" applyFill="1" applyBorder="1" applyAlignment="1">
      <alignment horizontal="center"/>
    </xf>
    <xf numFmtId="0" fontId="2" fillId="0" borderId="15" xfId="3" applyNumberFormat="1" applyFont="1" applyFill="1" applyBorder="1" applyAlignment="1">
      <alignment horizontal="center" wrapText="1"/>
    </xf>
    <xf numFmtId="0" fontId="4" fillId="5" borderId="3" xfId="0" quotePrefix="1" applyNumberFormat="1" applyFont="1" applyFill="1" applyBorder="1" applyAlignment="1">
      <alignment horizontal="center"/>
    </xf>
    <xf numFmtId="0" fontId="12" fillId="5" borderId="3" xfId="0" applyNumberFormat="1" applyFont="1" applyFill="1" applyBorder="1" applyAlignment="1">
      <alignment horizontal="center"/>
    </xf>
    <xf numFmtId="0" fontId="4" fillId="5" borderId="3" xfId="0" applyNumberFormat="1" applyFont="1" applyFill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2" fontId="4" fillId="0" borderId="15" xfId="3" applyNumberFormat="1" applyFont="1" applyBorder="1"/>
    <xf numFmtId="43" fontId="4" fillId="0" borderId="9" xfId="3" applyFont="1" applyBorder="1" applyAlignment="1">
      <alignment horizontal="center"/>
    </xf>
    <xf numFmtId="43" fontId="4" fillId="2" borderId="1" xfId="3" applyFont="1" applyFill="1" applyBorder="1" applyAlignment="1">
      <alignment horizontal="center"/>
    </xf>
    <xf numFmtId="43" fontId="4" fillId="5" borderId="3" xfId="3" applyFont="1" applyFill="1" applyBorder="1" applyAlignment="1">
      <alignment horizontal="center"/>
    </xf>
    <xf numFmtId="43" fontId="2" fillId="5" borderId="0" xfId="3" applyFont="1" applyFill="1" applyBorder="1" applyAlignment="1"/>
    <xf numFmtId="43" fontId="4" fillId="0" borderId="15" xfId="3" applyFont="1" applyBorder="1"/>
    <xf numFmtId="43" fontId="4" fillId="0" borderId="0" xfId="3" applyFont="1"/>
    <xf numFmtId="43" fontId="0" fillId="0" borderId="0" xfId="3" applyFont="1"/>
    <xf numFmtId="43" fontId="4" fillId="0" borderId="15" xfId="3" applyFont="1" applyFill="1" applyBorder="1"/>
    <xf numFmtId="43" fontId="4" fillId="0" borderId="0" xfId="3" applyFont="1" applyBorder="1" applyAlignment="1">
      <alignment horizontal="left" indent="1"/>
    </xf>
    <xf numFmtId="43" fontId="4" fillId="0" borderId="0" xfId="3" applyFont="1" applyBorder="1"/>
    <xf numFmtId="43" fontId="4" fillId="0" borderId="0" xfId="3" applyFont="1" applyBorder="1" applyAlignment="1">
      <alignment horizontal="left"/>
    </xf>
    <xf numFmtId="43" fontId="4" fillId="5" borderId="0" xfId="3" applyFont="1" applyFill="1" applyBorder="1"/>
    <xf numFmtId="43" fontId="4" fillId="0" borderId="0" xfId="3" applyFont="1" applyAlignment="1">
      <alignment vertical="center"/>
    </xf>
    <xf numFmtId="43" fontId="4" fillId="5" borderId="0" xfId="3" applyFont="1" applyFill="1" applyBorder="1" applyAlignment="1">
      <alignment horizontal="left"/>
    </xf>
    <xf numFmtId="43" fontId="9" fillId="0" borderId="0" xfId="3" applyFont="1" applyBorder="1" applyAlignment="1">
      <alignment horizontal="left" indent="1"/>
    </xf>
    <xf numFmtId="43" fontId="4" fillId="0" borderId="8" xfId="3" applyFont="1" applyBorder="1" applyAlignment="1">
      <alignment horizontal="left"/>
    </xf>
    <xf numFmtId="43" fontId="12" fillId="5" borderId="0" xfId="3" applyFont="1" applyFill="1" applyAlignment="1">
      <alignment horizontal="center"/>
    </xf>
    <xf numFmtId="43" fontId="4" fillId="5" borderId="0" xfId="3" applyFont="1" applyFill="1" applyAlignment="1">
      <alignment horizontal="center"/>
    </xf>
    <xf numFmtId="43" fontId="4" fillId="5" borderId="15" xfId="3" applyFont="1" applyFill="1" applyBorder="1"/>
    <xf numFmtId="43" fontId="4" fillId="5" borderId="0" xfId="3" applyFont="1" applyFill="1" applyAlignment="1">
      <alignment horizontal="left"/>
    </xf>
    <xf numFmtId="43" fontId="4" fillId="0" borderId="0" xfId="3" applyFont="1" applyAlignment="1">
      <alignment horizontal="left"/>
    </xf>
    <xf numFmtId="43" fontId="4" fillId="0" borderId="7" xfId="3" applyFont="1" applyBorder="1" applyAlignment="1">
      <alignment horizontal="left"/>
    </xf>
    <xf numFmtId="2" fontId="4" fillId="0" borderId="3" xfId="3" applyNumberFormat="1" applyFont="1" applyFill="1" applyBorder="1" applyAlignment="1">
      <alignment horizontal="right"/>
    </xf>
    <xf numFmtId="2" fontId="12" fillId="0" borderId="0" xfId="3" applyNumberFormat="1" applyFont="1" applyAlignment="1">
      <alignment horizontal="right"/>
    </xf>
    <xf numFmtId="2" fontId="12" fillId="0" borderId="0" xfId="3" applyNumberFormat="1" applyFont="1" applyFill="1" applyAlignment="1">
      <alignment horizontal="right"/>
    </xf>
    <xf numFmtId="43" fontId="2" fillId="0" borderId="0" xfId="3" applyFont="1"/>
    <xf numFmtId="43" fontId="2" fillId="0" borderId="0" xfId="3" applyFont="1" applyBorder="1"/>
    <xf numFmtId="43" fontId="7" fillId="4" borderId="13" xfId="3" applyFont="1" applyFill="1" applyBorder="1" applyAlignment="1">
      <alignment horizontal="center"/>
    </xf>
    <xf numFmtId="2" fontId="12" fillId="5" borderId="0" xfId="3" applyNumberFormat="1" applyFont="1" applyFill="1" applyAlignment="1">
      <alignment horizontal="right"/>
    </xf>
    <xf numFmtId="2" fontId="4" fillId="5" borderId="3" xfId="3" applyNumberFormat="1" applyFont="1" applyFill="1" applyBorder="1" applyAlignment="1">
      <alignment horizontal="right"/>
    </xf>
    <xf numFmtId="2" fontId="4" fillId="0" borderId="15" xfId="3" applyNumberFormat="1" applyFont="1" applyFill="1" applyBorder="1"/>
    <xf numFmtId="2" fontId="4" fillId="0" borderId="15" xfId="3" applyNumberFormat="1" applyFont="1" applyFill="1" applyBorder="1" applyAlignment="1">
      <alignment horizontal="right"/>
    </xf>
    <xf numFmtId="2" fontId="4" fillId="0" borderId="3" xfId="3" applyNumberFormat="1" applyFont="1" applyBorder="1" applyAlignment="1">
      <alignment horizontal="right"/>
    </xf>
    <xf numFmtId="49" fontId="4" fillId="3" borderId="11" xfId="0" applyNumberFormat="1" applyFont="1" applyFill="1" applyBorder="1" applyAlignment="1">
      <alignment horizontal="center" vertical="center" wrapText="1"/>
    </xf>
    <xf numFmtId="49" fontId="4" fillId="3" borderId="8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 vertical="center"/>
    </xf>
    <xf numFmtId="49" fontId="4" fillId="3" borderId="11" xfId="0" applyNumberFormat="1" applyFont="1" applyFill="1" applyBorder="1" applyAlignment="1">
      <alignment horizontal="center" wrapText="1"/>
    </xf>
    <xf numFmtId="49" fontId="4" fillId="3" borderId="1" xfId="0" applyNumberFormat="1" applyFont="1" applyFill="1" applyBorder="1" applyAlignment="1">
      <alignment horizontal="center"/>
    </xf>
    <xf numFmtId="49" fontId="4" fillId="3" borderId="10" xfId="0" applyNumberFormat="1" applyFont="1" applyFill="1" applyBorder="1" applyAlignment="1">
      <alignment horizontal="center"/>
    </xf>
    <xf numFmtId="49" fontId="4" fillId="3" borderId="6" xfId="0" applyNumberFormat="1" applyFont="1" applyFill="1" applyBorder="1" applyAlignment="1">
      <alignment horizontal="center"/>
    </xf>
    <xf numFmtId="49" fontId="4" fillId="3" borderId="7" xfId="0" applyNumberFormat="1" applyFont="1" applyFill="1" applyBorder="1" applyAlignment="1">
      <alignment horizontal="center"/>
    </xf>
    <xf numFmtId="49" fontId="4" fillId="3" borderId="4" xfId="0" applyNumberFormat="1" applyFont="1" applyFill="1" applyBorder="1" applyAlignment="1">
      <alignment horizontal="center"/>
    </xf>
    <xf numFmtId="49" fontId="4" fillId="3" borderId="9" xfId="0" applyNumberFormat="1" applyFont="1" applyFill="1" applyBorder="1" applyAlignment="1">
      <alignment horizontal="center" wrapText="1"/>
    </xf>
    <xf numFmtId="49" fontId="4" fillId="3" borderId="3" xfId="0" applyNumberFormat="1" applyFont="1" applyFill="1" applyBorder="1" applyAlignment="1">
      <alignment horizontal="center"/>
    </xf>
    <xf numFmtId="49" fontId="4" fillId="3" borderId="5" xfId="0" applyNumberFormat="1" applyFont="1" applyFill="1" applyBorder="1" applyAlignment="1">
      <alignment horizontal="center"/>
    </xf>
    <xf numFmtId="49" fontId="4" fillId="3" borderId="11" xfId="0" applyNumberFormat="1" applyFont="1" applyFill="1" applyBorder="1" applyAlignment="1">
      <alignment horizontal="center" wrapText="1" shrinkToFit="1"/>
    </xf>
    <xf numFmtId="49" fontId="4" fillId="3" borderId="1" xfId="0" applyNumberFormat="1" applyFont="1" applyFill="1" applyBorder="1" applyAlignment="1">
      <alignment horizontal="center" shrinkToFit="1"/>
    </xf>
    <xf numFmtId="49" fontId="4" fillId="3" borderId="10" xfId="0" applyNumberFormat="1" applyFont="1" applyFill="1" applyBorder="1" applyAlignment="1">
      <alignment horizontal="center" shrinkToFit="1"/>
    </xf>
    <xf numFmtId="49" fontId="4" fillId="3" borderId="6" xfId="0" applyNumberFormat="1" applyFont="1" applyFill="1" applyBorder="1" applyAlignment="1">
      <alignment horizontal="center" shrinkToFit="1"/>
    </xf>
    <xf numFmtId="49" fontId="4" fillId="3" borderId="7" xfId="0" applyNumberFormat="1" applyFont="1" applyFill="1" applyBorder="1" applyAlignment="1">
      <alignment horizontal="center" shrinkToFit="1"/>
    </xf>
    <xf numFmtId="49" fontId="4" fillId="3" borderId="4" xfId="0" applyNumberFormat="1" applyFont="1" applyFill="1" applyBorder="1" applyAlignment="1">
      <alignment horizontal="center" shrinkToFit="1"/>
    </xf>
    <xf numFmtId="49" fontId="4" fillId="3" borderId="10" xfId="0" applyNumberFormat="1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/>
    </xf>
    <xf numFmtId="43" fontId="4" fillId="3" borderId="9" xfId="3" applyFont="1" applyFill="1" applyBorder="1" applyAlignment="1">
      <alignment horizontal="center" wrapText="1"/>
    </xf>
    <xf numFmtId="43" fontId="4" fillId="3" borderId="3" xfId="3" applyFont="1" applyFill="1" applyBorder="1" applyAlignment="1">
      <alignment horizontal="center"/>
    </xf>
    <xf numFmtId="43" fontId="4" fillId="3" borderId="5" xfId="3" applyFont="1" applyFill="1" applyBorder="1" applyAlignment="1">
      <alignment horizontal="center"/>
    </xf>
  </cellXfs>
  <cellStyles count="4">
    <cellStyle name="Comma" xfId="3" builtinId="3"/>
    <cellStyle name="Normal" xfId="0" builtinId="0"/>
    <cellStyle name="เครื่องหมายจุลภาค 2 2" xfId="2"/>
    <cellStyle name="ปกติ 2 2" xfId="1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H SarabunPSK"/>
        <scheme val="none"/>
      </font>
      <fill>
        <patternFill patternType="solid">
          <fgColor theme="4"/>
          <bgColor rgb="FFFF0000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19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ActualRevenueAndExpenditureTyp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ActualRevenueAndExpenditureY1" form="unqualified"/>
                                    <xsd:element minOccurs="0" nillable="true" name="YearGroup" form="unqualified">
                                      <xsd:complexType>
                                        <xsd:sequence minOccurs="0">
                                          <xsd:element minOccurs="0" nillable="true" name="ProvincialAdministrationOrganizationTotal" form="unqualified">
                                            <xsd:complexType>
                                              <xsd:sequence minOccurs="0">
                                                <xsd:element minOccurs="0" nillable="true" type="xsd:string" name="Y1ProvincialAdministrationOrganizati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Organization" form="unqualified">
                                            <xsd:complexType>
                                              <xsd:sequence minOccurs="0">
                                                <xsd:element minOccurs="0" nillable="true" type="xsd:string" name="Y1Organizati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ubdistrictAdministrationOrganization" form="unqualified">
                                            <xsd:complexType>
                                              <xsd:sequence minOccurs="0">
                                                <xsd:element minOccurs="0" nillable="true" type="xsd:string" name="Y1SubdistrictAdministrationOrganizati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ActualRevenueAndExpenditureY2" form="unqualified"/>
                                    <xsd:element minOccurs="0" nillable="true" name="YearGroup" form="unqualified">
                                      <xsd:complexType>
                                        <xsd:sequence minOccurs="0">
                                          <xsd:element minOccurs="0" nillable="true" name="ProvincialAdministrationOrganizationTotal" form="unqualified">
                                            <xsd:complexType>
                                              <xsd:sequence minOccurs="0">
                                                <xsd:element minOccurs="0" nillable="true" type="xsd:string" name="Y2ProvincialAdministrationOrganizati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Organization" form="unqualified">
                                            <xsd:complexType>
                                              <xsd:sequence minOccurs="0">
                                                <xsd:element minOccurs="0" nillable="true" type="xsd:string" name="Y2Organizati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ubdistrictAdministrationOrganization" form="unqualified">
                                            <xsd:complexType>
                                              <xsd:sequence minOccurs="0">
                                                <xsd:element minOccurs="0" nillable="true" type="xsd:string" name="Y2SubdistrictAdministrationOrganizati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ActualRevenueAndExpenditureTyp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ActualRevenueAndExpenditureType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Y1ProvincialAdministrationOrganization" form="unqualified"/>
                        <xsd:element minOccurs="0" nillable="true" type="xsd:integer" name="Y1Organization" form="unqualified"/>
                        <xsd:element minOccurs="0" nillable="true" type="xsd:integer" name="Y1SubdistrictAdministrationOrganization" form="unqualified"/>
                        <xsd:element minOccurs="0" nillable="true" type="xsd:integer" name="Y2ProvincialAdministrationOrganization" form="unqualified"/>
                        <xsd:element minOccurs="0" nillable="true" type="xsd:integer" name="Y2Organization" form="unqualified"/>
                        <xsd:element minOccurs="0" nillable="true" type="xsd:integer" name="Y2SubdistrictAdministrationOrganization" form="unqualified"/>
                        <xsd:element minOccurs="0" nillable="true" name="ActualRevenueAndExpenditureType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2">
    <xsd:schema xmlns:xsd="http://www.w3.org/2001/XMLSchema" xmlns="">
      <xsd:element nillable="true" name="XMLDocumentSPB19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RevenueTaxTotalLabel" form="unqualified">
                          <xsd:complexType>
                            <xsd:sequence minOccurs="0">
                              <xsd:element minOccurs="0" nillable="true" type="xsd:string" name="RevenueTax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RevenueTaxbyTypeofTaxesLabel" form="unqualified">
                          <xsd:complexType>
                            <xsd:sequence minOccurs="0">
                              <xsd:element minOccurs="0" nillable="true" type="xsd:string" name="TypeofTaxes" form="unqualified"/>
                              <xsd:element minOccurs="0" nillable="true" name="TypeofTaxesGroup" form="unqualified">
                                <xsd:complexType>
                                  <xsd:sequence minOccurs="0">
                                    <xsd:element minOccurs="0" nillable="true" name="PersonalIncomeTaxLabel" form="unqualified">
                                      <xsd:complexType>
                                        <xsd:sequence minOccurs="0">
                                          <xsd:element minOccurs="0" nillable="true" type="xsd:string" name="PersonalIncomeTax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orporateIncomeTaxLabel" form="unqualified">
                                      <xsd:complexType>
                                        <xsd:sequence minOccurs="0">
                                          <xsd:element minOccurs="0" nillable="true" type="xsd:string" name="CorporateIncomeTax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BusinessTaxLabel" form="unqualified">
                                      <xsd:complexType>
                                        <xsd:sequence minOccurs="0">
                                          <xsd:element minOccurs="0" nillable="true" type="xsd:string" name="BusinessTax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alueAdedTaxLabel" form="unqualified">
                                      <xsd:complexType>
                                        <xsd:sequence minOccurs="0">
                                          <xsd:element minOccurs="0" nillable="true" type="xsd:string" name="ValueAdedTax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pecificDutiesLabel" form="unqualified">
                                      <xsd:complexType>
                                        <xsd:sequence minOccurs="0">
                                          <xsd:element minOccurs="0" nillable="true" type="xsd:string" name="SpecificDut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tampDutiesLabel" form="unqualified">
                                      <xsd:complexType>
                                        <xsd:sequence minOccurs="0">
                                          <xsd:element minOccurs="0" nillable="true" type="xsd:string" name="StampDut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RevenueTaxTotal" form="unqualified"/>
                        <xsd:element minOccurs="0" nillable="true" type="xsd:integer" name="PersonalIncomeTax" form="unqualified"/>
                        <xsd:element minOccurs="0" nillable="true" type="xsd:integer" name="CorporateIncomeTax" form="unqualified"/>
                        <xsd:element minOccurs="0" nillable="true" type="xsd:integer" name="BusinessTax" form="unqualified"/>
                        <xsd:element minOccurs="0" nillable="true" type="xsd:integer" name="ValueAdedTax" form="unqualified"/>
                        <xsd:element minOccurs="0" nillable="true" type="xsd:integer" name="SpecificDuties" form="unqualified"/>
                        <xsd:element minOccurs="0" nillable="true" type="xsd:integer" name="StampDuties" form="unqualified"/>
                        <xsd:element minOccurs="0" nillable="true" type="xsd:integer" name="Oth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19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Municipality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RevenueLabel" form="unqualified">
                          <xsd:complexType>
                            <xsd:sequence minOccurs="0">
                              <xsd:element minOccurs="0" nillable="true" type="xsd:string" name="Revenue" form="unqualified"/>
                              <xsd:element minOccurs="0" nillable="true" name="RevenueGroup" form="unqualified">
                                <xsd:complexType>
                                  <xsd:sequence minOccurs="0">
                                    <xsd:element minOccurs="0" nillable="true" name="ActualRevenueTaxesAndDutiesLabel" form="unqualified">
                                      <xsd:complexType>
                                        <xsd:sequence minOccurs="0">
                                          <xsd:element minOccurs="0" nillable="true" type="xsd:string" name="ActualRevenueTaxesAndDut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FeesLicenseFeesAndFinesLabel" form="unqualified">
                                      <xsd:complexType>
                                        <xsd:sequence minOccurs="0">
                                          <xsd:element minOccurs="0" nillable="true" type="xsd:string" name="ActualRevenueFeesLicenseFeesAndFin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PropertyLabel" form="unqualified">
                                      <xsd:complexType>
                                        <xsd:sequence minOccurs="0">
                                          <xsd:element minOccurs="0" nillable="true" type="xsd:string" name="ActualRevenuePropert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PublicUtilitiesAndCommerceLabel" form="unqualified">
                                      <xsd:complexType>
                                        <xsd:sequence minOccurs="0">
                                          <xsd:element minOccurs="0" nillable="true" type="xsd:string" name="ActualRevenuePublicUtilitiesAndCommer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MiscellaneousLabel" form="unqualified">
                                      <xsd:complexType>
                                        <xsd:sequence minOccurs="0">
                                          <xsd:element minOccurs="0" nillable="true" type="xsd:string" name="ActualRevenueMiscellaneou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SubsidiesLabel" form="unqualified">
                                      <xsd:complexType>
                                        <xsd:sequence minOccurs="0">
                                          <xsd:element minOccurs="0" nillable="true" type="xsd:string" name="ActualRevenueSubsid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OthersLabel" form="unqualified">
                                      <xsd:complexType>
                                        <xsd:sequence minOccurs="0">
                                          <xsd:element minOccurs="0" nillable="true" type="xsd:string" name="ActualRevenue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ExpenditureLabel" form="unqualified">
                          <xsd:complexType>
                            <xsd:sequence minOccurs="0">
                              <xsd:element minOccurs="0" nillable="true" type="xsd:string" name="Expenditure" form="unqualified"/>
                              <xsd:element minOccurs="0" nillable="true" name="ExpenditureGroup" form="unqualified">
                                <xsd:complexType>
                                  <xsd:sequence minOccurs="0">
                                    <xsd:element minOccurs="0" nillable="true" name="ExpenditureCentralFundLabel" form="unqualified">
                                      <xsd:complexType>
                                        <xsd:sequence minOccurs="0">
                                          <xsd:element minOccurs="0" nillable="true" type="xsd:string" name="ExpenditureCentralFu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PersonnelLabel" form="unqualified">
                                      <xsd:complexType>
                                        <xsd:sequence minOccurs="0">
                                          <xsd:element minOccurs="0" nillable="true" type="xsd:string" name="ExpenditurePersonne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OperationsLabel" form="unqualified">
                                      <xsd:complexType>
                                        <xsd:sequence minOccurs="0">
                                          <xsd:element minOccurs="0" nillable="true" type="xsd:string" name="ExpenditureOperation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InvestmentsLabel" form="unqualified">
                                      <xsd:complexType>
                                        <xsd:sequence minOccurs="0">
                                          <xsd:element minOccurs="0" nillable="true" type="xsd:string" name="ExpenditureInvestment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SubsidiesLabel" form="unqualified">
                                      <xsd:complexType>
                                        <xsd:sequence minOccurs="0">
                                          <xsd:element minOccurs="0" nillable="true" type="xsd:string" name="ExpenditureSubsid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OthersLabel" form="unqualified">
                                      <xsd:complexType>
                                        <xsd:sequence minOccurs="0">
                                          <xsd:element minOccurs="0" nillable="true" type="xsd:string" name="Expenditure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Municipality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Municipality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SubDistrictID" form="unqualified" type="xsd:integer"/>
                            <xsd:attribute name="Sub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ActualRevenueTaxesAndDuties" form="unqualified"/>
                        <xsd:element minOccurs="0" nillable="true" type="xsd:double" name="ActualRevenueFeesLicenseFeesAndFines" form="unqualified"/>
                        <xsd:element minOccurs="0" nillable="true" type="xsd:double" name="ActualRevenueProperty" form="unqualified"/>
                        <xsd:element minOccurs="0" nillable="true" type="xsd:double" name="ActualRevenuePublicUtilitiesAndCommerce" form="unqualified"/>
                        <xsd:element minOccurs="0" nillable="true" type="xsd:double" name="ActualRevenueMiscellaneous" form="unqualified"/>
                        <xsd:element minOccurs="0" nillable="true" type="xsd:double" name="ActualRevenueSubsidies" form="unqualified"/>
                        <xsd:element minOccurs="0" nillable="true" type="xsd:double" name="ActualRevenueOthers" form="unqualified"/>
                        <xsd:element minOccurs="0" nillable="true" type="xsd:double" name="ExpenditureCentralFund" form="unqualified"/>
                        <xsd:element minOccurs="0" nillable="true" type="xsd:double" name="ExpenditurePersonnel" form="unqualified"/>
                        <xsd:element minOccurs="0" nillable="true" type="xsd:double" name="ExpenditureOperations" form="unqualified"/>
                        <xsd:element minOccurs="0" nillable="true" type="xsd:double" name="ExpenditureInvestments" form="unqualified"/>
                        <xsd:element minOccurs="0" nillable="true" type="xsd:double" name="ExpenditureSubsidies" form="unqualified"/>
                        <xsd:element minOccurs="0" nillable="true" type="xsd:double" name="ExpenditureOthers" form="unqualified"/>
                        <xsd:element minOccurs="0" nillable="true" name="DistrictMunicipalit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19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SubdistrictAdministrationOrganiza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RevenueLabel" form="unqualified">
                          <xsd:complexType>
                            <xsd:sequence minOccurs="0">
                              <xsd:element minOccurs="0" nillable="true" type="xsd:string" name="Revenue" form="unqualified"/>
                              <xsd:element minOccurs="0" nillable="true" name="RevenueGroup" form="unqualified">
                                <xsd:complexType>
                                  <xsd:sequence minOccurs="0">
                                    <xsd:element minOccurs="0" nillable="true" name="ActualRevenueTaxesAndDutiesLabel" form="unqualified">
                                      <xsd:complexType>
                                        <xsd:sequence minOccurs="0">
                                          <xsd:element minOccurs="0" nillable="true" type="xsd:string" name="SubdistrictActualRevenueTaxesAndDut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FeesLicenseFeesAndFinesLabel" form="unqualified">
                                      <xsd:complexType>
                                        <xsd:sequence minOccurs="0">
                                          <xsd:element minOccurs="0" nillable="true" type="xsd:string" name="SubdistrictActualRevenueFeesLicenseFeesAndFin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PropertyLabel" form="unqualified">
                                      <xsd:complexType>
                                        <xsd:sequence minOccurs="0">
                                          <xsd:element minOccurs="0" nillable="true" type="xsd:string" name="SubdistrictActualRevenuePropert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PublicUtilitiesAndCommerceLabel" form="unqualified">
                                      <xsd:complexType>
                                        <xsd:sequence minOccurs="0">
                                          <xsd:element minOccurs="0" nillable="true" type="xsd:string" name="ActualRevenuePublicUtilitiesAndCommer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MiscellaneousLabel" form="unqualified">
                                      <xsd:complexType>
                                        <xsd:sequence minOccurs="0">
                                          <xsd:element minOccurs="0" nillable="true" type="xsd:string" name="SubdistrictActualRevenueMiscellaneou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SubsidiesLabel" form="unqualified">
                                      <xsd:complexType>
                                        <xsd:sequence minOccurs="0">
                                          <xsd:element minOccurs="0" nillable="true" type="xsd:string" name="SubdistrictActualRevenueSubsid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OthersLabel" form="unqualified">
                                      <xsd:complexType>
                                        <xsd:sequence minOccurs="0">
                                          <xsd:element minOccurs="0" nillable="true" type="xsd:string" name="ActualRevenue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ExpenditureLabel" form="unqualified">
                          <xsd:complexType>
                            <xsd:sequence minOccurs="0">
                              <xsd:element minOccurs="0" nillable="true" type="xsd:string" name="Expenditure" form="unqualified"/>
                              <xsd:element minOccurs="0" nillable="true" name="ExpenditureGroup" form="unqualified">
                                <xsd:complexType>
                                  <xsd:sequence minOccurs="0">
                                    <xsd:element minOccurs="0" nillable="true" name="ExpenditureCentralFundLabel" form="unqualified">
                                      <xsd:complexType>
                                        <xsd:sequence minOccurs="0">
                                          <xsd:element minOccurs="0" nillable="true" type="xsd:string" name="SubdistrictExpenditureCentralFu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PersonnelLabel" form="unqualified">
                                      <xsd:complexType>
                                        <xsd:sequence minOccurs="0">
                                          <xsd:element minOccurs="0" nillable="true" type="xsd:string" name="SubdistrictExpenditurePersonne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OperationsLabel" form="unqualified">
                                      <xsd:complexType>
                                        <xsd:sequence minOccurs="0">
                                          <xsd:element minOccurs="0" nillable="true" type="xsd:string" name="SubdistrictExpenditureOperation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InvestmentsLabel" form="unqualified">
                                      <xsd:complexType>
                                        <xsd:sequence minOccurs="0">
                                          <xsd:element minOccurs="0" nillable="true" type="xsd:string" name="SubdistrictExpenditureInvestment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SubsidiesLabel" form="unqualified">
                                      <xsd:complexType>
                                        <xsd:sequence minOccurs="0">
                                          <xsd:element minOccurs="0" nillable="true" type="xsd:string" name="SubdistrictExpenditureSubsid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OthersLabel" form="unqualified">
                                      <xsd:complexType>
                                        <xsd:sequence minOccurs="0">
                                          <xsd:element minOccurs="0" nillable="true" type="xsd:string" name="SubdistrictExpenditure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SubdistrictAdministrationOrganiza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SubdistrictAdministrationOrganization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SubDistrictID" form="unqualified" type="xsd:integer"/>
                            <xsd:attribute name="Sub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SubdistrictActualRevenueTaxesAndDuties" form="unqualified"/>
                        <xsd:element minOccurs="0" nillable="true" type="xsd:double" name="SubdistrictActualRevenueFeesLicenseFeesAndFines" form="unqualified"/>
                        <xsd:element minOccurs="0" nillable="true" type="xsd:double" name="SubdistrictActualRevenueProperty" form="unqualified"/>
                        <xsd:element minOccurs="0" nillable="true" type="xsd:double" name="SubdistrictActualRevenuePublicUtilitiesAndCommerce" form="unqualified"/>
                        <xsd:element minOccurs="0" nillable="true" type="xsd:double" name="SubdistrictActualRevenueMiscellaneous" form="unqualified"/>
                        <xsd:element minOccurs="0" nillable="true" type="xsd:double" name="SubdistrictActualRevenueSubsidies" form="unqualified"/>
                        <xsd:element minOccurs="0" nillable="true" type="xsd:double" name="SubdistrictActualRevenueOthers" form="unqualified"/>
                        <xsd:element minOccurs="0" nillable="true" type="xsd:double" name="SubdistrictExpenditureCentralFund" form="unqualified"/>
                        <xsd:element minOccurs="0" nillable="true" type="xsd:double" name="SubdistrictExpenditurePersonnel" form="unqualified"/>
                        <xsd:element minOccurs="0" nillable="true" type="xsd:double" name="SubdistrictExpenditureOperations" form="unqualified"/>
                        <xsd:element minOccurs="0" nillable="true" type="xsd:double" name="SubdistrictExpenditureInvestments" form="unqualified"/>
                        <xsd:element minOccurs="0" nillable="true" type="xsd:double" name="SubdistrictExpenditureSubsidies" form="unqualified"/>
                        <xsd:element minOccurs="0" nillable="true" type="xsd:double" name="SubdistrictExpenditureOthers" form="unqualified"/>
                        <xsd:element minOccurs="0" nillable="true" name="DistrictSubdistrictAdministrationOrganization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19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RevenueOfExciseTaxItemsItem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RevenueOfExciseTax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RevenueOfExciseTax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RevenueOfExciseTax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RevenueOfExciseTax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RevenueOfExciseTax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RevenueOfExciseTax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RevenueOfExciseTaxItemsItem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RevenueOfExciseTaxItemsTh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RevenueOfExciseTaxY1" form="unqualified"/>
                        <xsd:element minOccurs="0" nillable="true" type="xsd:integer" name="RevenueOfExciseTaxY2" form="unqualified"/>
                        <xsd:element minOccurs="0" nillable="true" type="xsd:integer" name="RevenueOfExciseTaxY3" form="unqualified"/>
                        <xsd:element minOccurs="0" nillable="true" type="xsd:integer" name="RevenueOfExciseTaxY4" form="unqualified"/>
                        <xsd:element minOccurs="0" nillable="true" type="xsd:integer" name="RevenueOfExciseTaxY5" form="unqualified"/>
                        <xsd:element minOccurs="0" nillable="true" name="RevenueOfExciseTaxItems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1901_Map" RootElement="XMLDocumentSPB1901" SchemaID="Schema1" ShowImportExportValidationErrors="false" AutoFit="true" Append="false" PreserveSortAFLayout="true" PreserveFormat="true"/>
  <Map ID="5" Name="XMLDocumentSPB1902_Map" RootElement="XMLDocumentSPB1902" SchemaID="Schema5" ShowImportExportValidationErrors="false" AutoFit="true" Append="false" PreserveSortAFLayout="true" PreserveFormat="true"/>
  <Map ID="6" Name="XMLDocumentSPB1903_Map" RootElement="XMLDocumentSPB1903" SchemaID="Schema6" ShowImportExportValidationErrors="false" AutoFit="true" Append="false" PreserveSortAFLayout="true" PreserveFormat="true"/>
  <Map ID="3" Name="XMLDocumentSPB1904_Map" RootElement="XMLDocumentSPB1904" SchemaID="Schema2" ShowImportExportValidationErrors="false" AutoFit="true" Append="false" PreserveSortAFLayout="true" PreserveFormat="true"/>
  <Map ID="11" Name="XMLDocumentSPB1905_Map" RootElement="XMLDocumentSPB1905" SchemaID="Schema7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34" name="Table134" displayName="Table134" ref="A12:X142" tableType="xml" totalsRowShown="0" headerRowDxfId="27" dataDxfId="25" headerRowBorderDxfId="26" tableBorderDxfId="24">
  <autoFilter ref="A12:X142"/>
  <tableColumns count="24">
    <tableColumn id="1" uniqueName="RegionID" name="RegionID" dataDxfId="23">
      <xmlColumnPr mapId="6" xpath="/XMLDocumentSPB1903/DataCell/CellRow/DistrictSubdistrictAdministrationOrganizationTh/@RegionID" xmlDataType="integer"/>
    </tableColumn>
    <tableColumn id="2" uniqueName="RegionName" name="RegionName" dataDxfId="22">
      <xmlColumnPr mapId="6" xpath="/XMLDocumentSPB1903/DataCell/CellRow/DistrictSubdistrictAdministrationOrganizationTh/@RegionName" xmlDataType="string"/>
    </tableColumn>
    <tableColumn id="3" uniqueName="ProvinceID" name="ProvinceID" dataDxfId="21">
      <xmlColumnPr mapId="6" xpath="/XMLDocumentSPB1903/DataCell/CellRow/DistrictSubdistrictAdministrationOrganizationTh/@ProvinceID" xmlDataType="integer"/>
    </tableColumn>
    <tableColumn id="4" uniqueName="ProvinceName" name="ProvinceName" dataDxfId="20">
      <xmlColumnPr mapId="6" xpath="/XMLDocumentSPB1903/DataCell/CellRow/DistrictSubdistrictAdministrationOrganizationTh/@ProvinceName" xmlDataType="string"/>
    </tableColumn>
    <tableColumn id="5" uniqueName="DistrictID" name="DistrictID" dataDxfId="19">
      <xmlColumnPr mapId="6" xpath="/XMLDocumentSPB1903/DataCell/CellRow/DistrictSubdistrictAdministrationOrganizationTh/@DistrictID" xmlDataType="integer"/>
    </tableColumn>
    <tableColumn id="6" uniqueName="DistrictName" name="DistrictName" dataDxfId="18">
      <xmlColumnPr mapId="6" xpath="/XMLDocumentSPB1903/DataCell/CellRow/DistrictSubdistrictAdministrationOrganizationTh/@DistrictName" xmlDataType="string"/>
    </tableColumn>
    <tableColumn id="7" uniqueName="SubDistrictID" name="SubDistrictID" dataDxfId="17">
      <xmlColumnPr mapId="6" xpath="/XMLDocumentSPB1903/DataCell/CellRow/DistrictSubdistrictAdministrationOrganizationTh/@SubDistrictID" xmlDataType="integer"/>
    </tableColumn>
    <tableColumn id="8" uniqueName="SubDistrictName" name="SubDistrictValue" dataDxfId="16">
      <xmlColumnPr mapId="6" xpath="/XMLDocumentSPB1903/DataCell/CellRow/DistrictSubdistrictAdministrationOrganizationTh/@SubDistrictName" xmlDataType="string"/>
    </tableColumn>
    <tableColumn id="9" uniqueName="ID" name="SubDistrictMuniID" dataDxfId="15">
      <xmlColumnPr mapId="6" xpath="/XMLDocumentSPB1903/DataCell/CellRow/DistrictSubdistrictAdministrationOrganizationTh/@ID" xmlDataType="integer"/>
    </tableColumn>
    <tableColumn id="10" uniqueName="value" name="SubDistrictMuniValue" dataDxfId="14">
      <xmlColumnPr mapId="6" xpath="/XMLDocumentSPB1903/DataCell/CellRow/DistrictSubdistrictAdministrationOrganizationTh/@value" xmlDataType="string"/>
    </tableColumn>
    <tableColumn id="11" uniqueName="SubdistrictActualRevenueTaxesAndDuties" name="SubdistrictActualRevenueTaxesAndDuties" dataDxfId="13" dataCellStyle="Comma">
      <xmlColumnPr mapId="6" xpath="/XMLDocumentSPB1903/DataCell/CellRow/SubdistrictActualRevenueTaxesAndDuties" xmlDataType="double"/>
    </tableColumn>
    <tableColumn id="12" uniqueName="SubdistrictActualRevenueFeesLicenseFeesAndFines" name="SubdistrictActualRevenueFeesLicenseFeesAndFines" dataDxfId="12" dataCellStyle="Comma">
      <xmlColumnPr mapId="6" xpath="/XMLDocumentSPB1903/DataCell/CellRow/SubdistrictActualRevenueFeesLicenseFeesAndFines" xmlDataType="double"/>
    </tableColumn>
    <tableColumn id="13" uniqueName="SubdistrictActualRevenueProperty" name="SubdistrictActualRevenueProperty" dataDxfId="11" dataCellStyle="Comma">
      <xmlColumnPr mapId="6" xpath="/XMLDocumentSPB1903/DataCell/CellRow/SubdistrictActualRevenueProperty" xmlDataType="double"/>
    </tableColumn>
    <tableColumn id="14" uniqueName="SubdistrictActualRevenuePublicUtilitiesAndCommerce" name="SubdistrictActualRevenuePublicUtilitiesAndCommerce" dataDxfId="10" dataCellStyle="Comma">
      <xmlColumnPr mapId="6" xpath="/XMLDocumentSPB1903/DataCell/CellRow/SubdistrictActualRevenuePublicUtilitiesAndCommerce" xmlDataType="double"/>
    </tableColumn>
    <tableColumn id="15" uniqueName="SubdistrictActualRevenueMiscellaneous" name="SubdistrictActualRevenueMiscellaneous" dataDxfId="9" dataCellStyle="Comma">
      <xmlColumnPr mapId="6" xpath="/XMLDocumentSPB1903/DataCell/CellRow/SubdistrictActualRevenueMiscellaneous" xmlDataType="double"/>
    </tableColumn>
    <tableColumn id="16" uniqueName="SubdistrictActualRevenueSubsidies" name="SubdistrictActualRevenueSubsidies" dataDxfId="8" dataCellStyle="Comma">
      <xmlColumnPr mapId="6" xpath="/XMLDocumentSPB1903/DataCell/CellRow/SubdistrictActualRevenueSubsidies" xmlDataType="double"/>
    </tableColumn>
    <tableColumn id="17" uniqueName="SubdistrictActualRevenueOthers" name="SubdistrictActualRevenueOthers" dataDxfId="7" dataCellStyle="Comma">
      <xmlColumnPr mapId="6" xpath="/XMLDocumentSPB1903/DataCell/CellRow/SubdistrictActualRevenueOthers" xmlDataType="double"/>
    </tableColumn>
    <tableColumn id="18" uniqueName="SubdistrictExpenditureCentralFund" name="SubdistrictExpenditureCentralFund" dataDxfId="6" dataCellStyle="Comma">
      <xmlColumnPr mapId="6" xpath="/XMLDocumentSPB1903/DataCell/CellRow/SubdistrictExpenditureCentralFund" xmlDataType="double"/>
    </tableColumn>
    <tableColumn id="19" uniqueName="SubdistrictExpenditurePersonnel" name="SubdistrictExpenditurePersonnel" dataDxfId="5" dataCellStyle="Comma">
      <xmlColumnPr mapId="6" xpath="/XMLDocumentSPB1903/DataCell/CellRow/SubdistrictExpenditurePersonnel" xmlDataType="double"/>
    </tableColumn>
    <tableColumn id="20" uniqueName="SubdistrictExpenditureOperations" name="SubdistrictExpenditureOperations" dataDxfId="4" dataCellStyle="Comma">
      <xmlColumnPr mapId="6" xpath="/XMLDocumentSPB1903/DataCell/CellRow/SubdistrictExpenditureOperations" xmlDataType="double"/>
    </tableColumn>
    <tableColumn id="21" uniqueName="SubdistrictExpenditureInvestments" name="SubdistrictExpenditureInvestments" dataDxfId="3" dataCellStyle="Comma">
      <xmlColumnPr mapId="6" xpath="/XMLDocumentSPB1903/DataCell/CellRow/SubdistrictExpenditureInvestments" xmlDataType="double"/>
    </tableColumn>
    <tableColumn id="22" uniqueName="SubdistrictExpenditureSubsidies" name="SubdistrictExpenditureSubsidies" dataDxfId="2" dataCellStyle="Comma">
      <xmlColumnPr mapId="6" xpath="/XMLDocumentSPB1903/DataCell/CellRow/SubdistrictExpenditureSubsidies" xmlDataType="double"/>
    </tableColumn>
    <tableColumn id="23" uniqueName="SubdistrictExpenditureOthers" name="SubdistrictExpenditureOthers" dataDxfId="1" dataCellStyle="Comma">
      <xmlColumnPr mapId="6" xpath="/XMLDocumentSPB1903/DataCell/CellRow/SubdistrictExpenditureOthers" xmlDataType="double"/>
    </tableColumn>
    <tableColumn id="24" uniqueName="value" name="DistrictSubdistrictAdministrationOrganizationEn" dataDxfId="0" dataCellStyle="Comma">
      <xmlColumnPr mapId="6" xpath="/XMLDocumentSPB1903/DataCell/CellRow/DistrictSubdistrictAdministrationOrganization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135" r="A1" connectionId="0">
    <xmlCellPr id="1" uniqueName="Province">
      <xmlPr mapId="6" xpath="/XMLDocumentSPB1903/Province" xmlDataType="integer"/>
    </xmlCellPr>
  </singleXmlCell>
  <singleXmlCell id="136" r="A2" connectionId="0">
    <xmlCellPr id="1" uniqueName="StatBranch">
      <xmlPr mapId="6" xpath="/XMLDocumentSPB1903/StatBranch" xmlDataType="integer"/>
    </xmlCellPr>
  </singleXmlCell>
  <singleXmlCell id="137" r="A3" connectionId="0">
    <xmlCellPr id="1" uniqueName="SheetExcel">
      <xmlPr mapId="6" xpath="/XMLDocumentSPB1903/SheetExcel" xmlDataType="string"/>
    </xmlCellPr>
  </singleXmlCell>
  <singleXmlCell id="138" r="B1" connectionId="0">
    <xmlCellPr id="1" uniqueName="LabelName">
      <xmlPr mapId="6" xpath="/XMLDocumentSPB1903/TitleHeading/TitleTh/LabelName" xmlDataType="string"/>
    </xmlCellPr>
  </singleXmlCell>
  <singleXmlCell id="139" r="C1" connectionId="0">
    <xmlCellPr id="1" uniqueName="TableNo">
      <xmlPr mapId="6" xpath="/XMLDocumentSPB1903/TitleHeading/TitleTh/TableNo" xmlDataType="double"/>
    </xmlCellPr>
  </singleXmlCell>
  <singleXmlCell id="140" r="D1" connectionId="0">
    <xmlCellPr id="1" uniqueName="TableName">
      <xmlPr mapId="6" xpath="/XMLDocumentSPB1903/TitleHeading/TitleTh/TableName" xmlDataType="string"/>
    </xmlCellPr>
  </singleXmlCell>
  <singleXmlCell id="141" r="L1" connectionId="0">
    <xmlCellPr id="1" uniqueName="TitleYearStart">
      <xmlPr mapId="6" xpath="/XMLDocumentSPB1903/TitleHeading/TitleTh/TitleYearStart" xmlDataType="integer"/>
    </xmlCellPr>
  </singleXmlCell>
  <singleXmlCell id="142" r="B2" connectionId="0">
    <xmlCellPr id="1" uniqueName="LabelName">
      <xmlPr mapId="6" xpath="/XMLDocumentSPB1903/TitleHeading/TitleEn/LabelName" xmlDataType="string"/>
    </xmlCellPr>
  </singleXmlCell>
  <singleXmlCell id="143" r="C2" connectionId="0">
    <xmlCellPr id="1" uniqueName="TableNo">
      <xmlPr mapId="6" xpath="/XMLDocumentSPB1903/TitleHeading/TitleEn/TableNo" xmlDataType="double"/>
    </xmlCellPr>
  </singleXmlCell>
  <singleXmlCell id="144" r="D2" connectionId="0">
    <xmlCellPr id="1" uniqueName="TableName">
      <xmlPr mapId="6" xpath="/XMLDocumentSPB1903/TitleHeading/TitleEn/TableName" xmlDataType="string"/>
    </xmlCellPr>
  </singleXmlCell>
  <singleXmlCell id="145" r="L2" connectionId="0">
    <xmlCellPr id="1" uniqueName="TitleYearStart">
      <xmlPr mapId="6" xpath="/XMLDocumentSPB1903/TitleHeading/TitleEn/TitleYearStart" xmlDataType="integer"/>
    </xmlCellPr>
  </singleXmlCell>
  <singleXmlCell id="146" r="J5" connectionId="0">
    <xmlCellPr id="1" uniqueName="DistrictSubdistrictAdministrationOrganizationTh">
      <xmlPr mapId="6" xpath="/XMLDocumentSPB1903/ColumnAll/CornerTh/DistrictSubdistrictAdministrationOrganizationTh" xmlDataType="string"/>
    </xmlCellPr>
  </singleXmlCell>
  <singleXmlCell id="147" r="K5" connectionId="0">
    <xmlCellPr id="1" uniqueName="Revenue">
      <xmlPr mapId="6" xpath="/XMLDocumentSPB1903/ColumnAll/ColumnHeading/RevenueLabel/Revenue" xmlDataType="string"/>
    </xmlCellPr>
  </singleXmlCell>
  <singleXmlCell id="148" r="K7" connectionId="0">
    <xmlCellPr id="1" uniqueName="SubdistrictActualRevenueTaxesAndDuties">
      <xmlPr mapId="6" xpath="/XMLDocumentSPB1903/ColumnAll/ColumnHeading/RevenueLabel/RevenueGroup/ActualRevenueTaxesAndDutiesLabel/SubdistrictActualRevenueTaxesAndDuties" xmlDataType="string"/>
    </xmlCellPr>
  </singleXmlCell>
  <singleXmlCell id="149" r="L7" connectionId="0">
    <xmlCellPr id="1" uniqueName="SubdistrictActualRevenueFeesLicenseFeesAndFines">
      <xmlPr mapId="6" xpath="/XMLDocumentSPB1903/ColumnAll/ColumnHeading/RevenueLabel/RevenueGroup/ActualRevenueFeesLicenseFeesAndFinesLabel/SubdistrictActualRevenueFeesLicenseFeesAndFines" xmlDataType="string"/>
    </xmlCellPr>
  </singleXmlCell>
  <singleXmlCell id="150" r="M7" connectionId="0">
    <xmlCellPr id="1" uniqueName="SubdistrictActualRevenueProperty">
      <xmlPr mapId="6" xpath="/XMLDocumentSPB1903/ColumnAll/ColumnHeading/RevenueLabel/RevenueGroup/ActualRevenuePropertyLabel/SubdistrictActualRevenueProperty" xmlDataType="string"/>
    </xmlCellPr>
  </singleXmlCell>
  <singleXmlCell id="151" r="N7" connectionId="0">
    <xmlCellPr id="1" uniqueName="ActualRevenuePublicUtilitiesAndCommerce">
      <xmlPr mapId="6" xpath="/XMLDocumentSPB1903/ColumnAll/ColumnHeading/RevenueLabel/RevenueGroup/ActualRevenuePublicUtilitiesAndCommerceLabel/ActualRevenuePublicUtilitiesAndCommerce" xmlDataType="string"/>
    </xmlCellPr>
  </singleXmlCell>
  <singleXmlCell id="152" r="O7" connectionId="0">
    <xmlCellPr id="1" uniqueName="SubdistrictActualRevenueMiscellaneous">
      <xmlPr mapId="6" xpath="/XMLDocumentSPB1903/ColumnAll/ColumnHeading/RevenueLabel/RevenueGroup/ActualRevenueMiscellaneousLabel/SubdistrictActualRevenueMiscellaneous" xmlDataType="string"/>
    </xmlCellPr>
  </singleXmlCell>
  <singleXmlCell id="153" r="P7" connectionId="0">
    <xmlCellPr id="1" uniqueName="SubdistrictActualRevenueSubsidies">
      <xmlPr mapId="6" xpath="/XMLDocumentSPB1903/ColumnAll/ColumnHeading/RevenueLabel/RevenueGroup/ActualRevenueSubsidiesLabel/SubdistrictActualRevenueSubsidies" xmlDataType="string"/>
    </xmlCellPr>
  </singleXmlCell>
  <singleXmlCell id="154" r="Q7" connectionId="0">
    <xmlCellPr id="1" uniqueName="ActualRevenueOthers">
      <xmlPr mapId="6" xpath="/XMLDocumentSPB1903/ColumnAll/ColumnHeading/RevenueLabel/RevenueGroup/ActualRevenueOthersLabel/ActualRevenueOthers" xmlDataType="string"/>
    </xmlCellPr>
  </singleXmlCell>
  <singleXmlCell id="155" r="R5" connectionId="0">
    <xmlCellPr id="1" uniqueName="Expenditure">
      <xmlPr mapId="6" xpath="/XMLDocumentSPB1903/ColumnAll/ColumnHeading/ExpenditureLabel/Expenditure" xmlDataType="string"/>
    </xmlCellPr>
  </singleXmlCell>
  <singleXmlCell id="156" r="R7" connectionId="0">
    <xmlCellPr id="1" uniqueName="SubdistrictExpenditureCentralFund">
      <xmlPr mapId="6" xpath="/XMLDocumentSPB1903/ColumnAll/ColumnHeading/ExpenditureLabel/ExpenditureGroup/ExpenditureCentralFundLabel/SubdistrictExpenditureCentralFund" xmlDataType="string"/>
    </xmlCellPr>
  </singleXmlCell>
  <singleXmlCell id="157" r="S7" connectionId="0">
    <xmlCellPr id="1" uniqueName="SubdistrictExpenditurePersonnel">
      <xmlPr mapId="6" xpath="/XMLDocumentSPB1903/ColumnAll/ColumnHeading/ExpenditureLabel/ExpenditureGroup/ExpenditurePersonnelLabel/SubdistrictExpenditurePersonnel" xmlDataType="string"/>
    </xmlCellPr>
  </singleXmlCell>
  <singleXmlCell id="158" r="T7" connectionId="0">
    <xmlCellPr id="1" uniqueName="SubdistrictExpenditureOperations">
      <xmlPr mapId="6" xpath="/XMLDocumentSPB1903/ColumnAll/ColumnHeading/ExpenditureLabel/ExpenditureGroup/ExpenditureOperationsLabel/SubdistrictExpenditureOperations" xmlDataType="string"/>
    </xmlCellPr>
  </singleXmlCell>
  <singleXmlCell id="159" r="U7" connectionId="0">
    <xmlCellPr id="1" uniqueName="SubdistrictExpenditureInvestments">
      <xmlPr mapId="6" xpath="/XMLDocumentSPB1903/ColumnAll/ColumnHeading/ExpenditureLabel/ExpenditureGroup/ExpenditureInvestmentsLabel/SubdistrictExpenditureInvestments" xmlDataType="string"/>
    </xmlCellPr>
  </singleXmlCell>
  <singleXmlCell id="160" r="V7" connectionId="0">
    <xmlCellPr id="1" uniqueName="SubdistrictExpenditureSubsidies">
      <xmlPr mapId="6" xpath="/XMLDocumentSPB1903/ColumnAll/ColumnHeading/ExpenditureLabel/ExpenditureGroup/ExpenditureSubsidiesLabel/SubdistrictExpenditureSubsidies" xmlDataType="string"/>
    </xmlCellPr>
  </singleXmlCell>
  <singleXmlCell id="161" r="W7" connectionId="0">
    <xmlCellPr id="1" uniqueName="SubdistrictExpenditureOthers">
      <xmlPr mapId="6" xpath="/XMLDocumentSPB1903/ColumnAll/ColumnHeading/ExpenditureLabel/ExpenditureGroup/ExpenditureOthersLabel/SubdistrictExpenditureOthers" xmlDataType="string"/>
    </xmlCellPr>
  </singleXmlCell>
  <singleXmlCell id="162" r="X5" connectionId="0">
    <xmlCellPr id="1" uniqueName="DistrictSubdistrictAdministrationOrganizationEn">
      <xmlPr mapId="6" xpath="/XMLDocumentSPB1903/ColumnAll/CornerEn/DistrictSubdistrictAdministrationOrganizationEn" xmlDataType="string"/>
    </xmlCellPr>
  </singleXmlCell>
  <singleXmlCell id="167" r="X143" connectionId="0">
    <xmlCellPr id="1" uniqueName="PagesNo">
      <xmlPr mapId="6" xpath="/XMLDocumentSPB1903/Pages/PagesNo" xmlDataType="integer"/>
    </xmlCellPr>
  </singleXmlCell>
  <singleXmlCell id="168" r="X144" connectionId="0">
    <xmlCellPr id="1" uniqueName="PagesAll">
      <xmlPr mapId="6" xpath="/XMLDocumentSPB1903/Pages/PagesAll" xmlDataType="integer"/>
    </xmlCellPr>
  </singleXmlCell>
  <singleXmlCell id="169" r="X145" connectionId="0">
    <xmlCellPr id="1" uniqueName="LinesNo">
      <xmlPr mapId="6" xpath="/XMLDocumentSPB1903/Pages/LinesNo" xmlDataType="integer"/>
    </xmlCellPr>
  </singleXmlCell>
  <singleXmlCell id="127" r="B143" connectionId="0">
    <xmlCellPr id="1" uniqueName="SourcesTh1">
      <xmlPr mapId="6" xpath="/XMLDocumentSPB1903/FooterAll/Sources/SourcesLabelTh/SourcesTh1" xmlDataType="string"/>
    </xmlCellPr>
  </singleXmlCell>
  <singleXmlCell id="128" r="B144" connectionId="0">
    <xmlCellPr id="1" uniqueName="SourcesEn1">
      <xmlPr mapId="6" xpath="/XMLDocumentSPB1903/FooterAll/Sources/SourcesLabelEn/SourcesEn1" xmlDataType="string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FF00"/>
  </sheetPr>
  <dimension ref="A1:X150"/>
  <sheetViews>
    <sheetView showGridLines="0" tabSelected="1" topLeftCell="A127" zoomScaleNormal="100" workbookViewId="0">
      <selection activeCell="F143" sqref="F143"/>
    </sheetView>
  </sheetViews>
  <sheetFormatPr defaultColWidth="9.140625" defaultRowHeight="21.75" x14ac:dyDescent="0.5"/>
  <cols>
    <col min="1" max="1" width="10.5703125" style="3" customWidth="1"/>
    <col min="2" max="2" width="11.28515625" style="3" customWidth="1"/>
    <col min="3" max="3" width="10.7109375" style="3" customWidth="1"/>
    <col min="4" max="4" width="13.42578125" style="3" customWidth="1"/>
    <col min="5" max="5" width="10.7109375" style="3" customWidth="1"/>
    <col min="6" max="8" width="20" style="3" customWidth="1"/>
    <col min="9" max="9" width="14.7109375" style="3" bestFit="1" customWidth="1"/>
    <col min="10" max="10" width="21.42578125" style="3" customWidth="1"/>
    <col min="11" max="11" width="15.85546875" style="3" customWidth="1"/>
    <col min="12" max="12" width="16.42578125" style="3" customWidth="1"/>
    <col min="13" max="13" width="16.85546875" style="3" customWidth="1"/>
    <col min="14" max="14" width="16.42578125" style="78" customWidth="1"/>
    <col min="15" max="15" width="16.28515625" style="3" customWidth="1"/>
    <col min="16" max="16" width="16.7109375" style="3" customWidth="1"/>
    <col min="17" max="17" width="16.140625" style="3" customWidth="1"/>
    <col min="18" max="18" width="16.5703125" style="3" customWidth="1"/>
    <col min="19" max="19" width="16.85546875" style="3" customWidth="1"/>
    <col min="20" max="20" width="16.5703125" style="3" customWidth="1"/>
    <col min="21" max="21" width="16.7109375" style="3" customWidth="1"/>
    <col min="22" max="22" width="16.5703125" style="3" customWidth="1"/>
    <col min="23" max="23" width="16" style="3" customWidth="1"/>
    <col min="24" max="24" width="33.7109375" style="3" customWidth="1"/>
    <col min="25" max="16384" width="9.140625" style="3"/>
  </cols>
  <sheetData>
    <row r="1" spans="1:24" s="1" customFormat="1" x14ac:dyDescent="0.5">
      <c r="A1" s="5" t="s">
        <v>56</v>
      </c>
      <c r="B1" s="22" t="s">
        <v>0</v>
      </c>
      <c r="C1" s="23">
        <v>19.3</v>
      </c>
      <c r="D1" s="22" t="s">
        <v>14</v>
      </c>
      <c r="E1" s="24"/>
      <c r="F1" s="24"/>
      <c r="G1" s="24"/>
      <c r="H1" s="24"/>
      <c r="I1" s="24"/>
      <c r="J1" s="24"/>
      <c r="K1" s="24"/>
      <c r="L1" s="1">
        <v>2560</v>
      </c>
      <c r="N1" s="98"/>
    </row>
    <row r="2" spans="1:24" s="9" customFormat="1" x14ac:dyDescent="0.5">
      <c r="A2" s="20" t="s">
        <v>43</v>
      </c>
      <c r="B2" s="25" t="s">
        <v>2</v>
      </c>
      <c r="C2" s="23">
        <v>19.3</v>
      </c>
      <c r="D2" s="26" t="s">
        <v>52</v>
      </c>
      <c r="E2" s="27"/>
      <c r="F2" s="27"/>
      <c r="G2" s="27"/>
      <c r="H2" s="27"/>
      <c r="I2" s="27"/>
      <c r="J2" s="27"/>
      <c r="K2" s="27"/>
      <c r="L2" s="9">
        <v>2017</v>
      </c>
      <c r="N2" s="99"/>
    </row>
    <row r="3" spans="1:24" s="9" customFormat="1" x14ac:dyDescent="0.5">
      <c r="A3" s="21" t="s">
        <v>53</v>
      </c>
      <c r="B3" s="1"/>
      <c r="C3" s="2"/>
      <c r="N3" s="99"/>
    </row>
    <row r="4" spans="1:24" s="9" customFormat="1" ht="15" customHeight="1" x14ac:dyDescent="0.5">
      <c r="N4" s="99"/>
      <c r="Q4" s="11" t="s">
        <v>3</v>
      </c>
    </row>
    <row r="5" spans="1:24" ht="19.5" customHeight="1" x14ac:dyDescent="0.5">
      <c r="C5" s="4"/>
      <c r="D5" s="4"/>
      <c r="E5" s="4"/>
      <c r="F5" s="10"/>
      <c r="G5" s="10"/>
      <c r="H5" s="10"/>
      <c r="I5" s="10"/>
      <c r="J5" s="124" t="s">
        <v>16</v>
      </c>
      <c r="K5" s="118" t="s">
        <v>15</v>
      </c>
      <c r="L5" s="119"/>
      <c r="M5" s="119"/>
      <c r="N5" s="119"/>
      <c r="O5" s="119"/>
      <c r="P5" s="119"/>
      <c r="Q5" s="120"/>
      <c r="R5" s="109" t="s">
        <v>11</v>
      </c>
      <c r="S5" s="110"/>
      <c r="T5" s="110"/>
      <c r="U5" s="110"/>
      <c r="V5" s="110"/>
      <c r="W5" s="111"/>
      <c r="X5" s="106" t="s">
        <v>22</v>
      </c>
    </row>
    <row r="6" spans="1:24" ht="21.75" customHeight="1" x14ac:dyDescent="0.5">
      <c r="C6" s="10"/>
      <c r="D6" s="10"/>
      <c r="E6" s="10"/>
      <c r="F6" s="10"/>
      <c r="G6" s="10"/>
      <c r="H6" s="10"/>
      <c r="I6" s="10"/>
      <c r="J6" s="125"/>
      <c r="K6" s="121"/>
      <c r="L6" s="122"/>
      <c r="M6" s="122"/>
      <c r="N6" s="122"/>
      <c r="O6" s="122"/>
      <c r="P6" s="122"/>
      <c r="Q6" s="123"/>
      <c r="R6" s="112"/>
      <c r="S6" s="113"/>
      <c r="T6" s="113"/>
      <c r="U6" s="113"/>
      <c r="V6" s="113"/>
      <c r="W6" s="114"/>
      <c r="X6" s="107"/>
    </row>
    <row r="7" spans="1:24" x14ac:dyDescent="0.5">
      <c r="C7" s="10"/>
      <c r="D7" s="10"/>
      <c r="E7" s="10"/>
      <c r="F7" s="10"/>
      <c r="G7" s="10"/>
      <c r="H7" s="10"/>
      <c r="I7" s="10"/>
      <c r="J7" s="125"/>
      <c r="K7" s="115" t="s">
        <v>5</v>
      </c>
      <c r="L7" s="115" t="s">
        <v>17</v>
      </c>
      <c r="M7" s="115" t="s">
        <v>6</v>
      </c>
      <c r="N7" s="127" t="s">
        <v>7</v>
      </c>
      <c r="O7" s="115" t="s">
        <v>8</v>
      </c>
      <c r="P7" s="115" t="s">
        <v>9</v>
      </c>
      <c r="Q7" s="115" t="s">
        <v>10</v>
      </c>
      <c r="R7" s="115" t="s">
        <v>18</v>
      </c>
      <c r="S7" s="115" t="s">
        <v>19</v>
      </c>
      <c r="T7" s="115" t="s">
        <v>12</v>
      </c>
      <c r="U7" s="115" t="s">
        <v>13</v>
      </c>
      <c r="V7" s="115" t="s">
        <v>20</v>
      </c>
      <c r="W7" s="115" t="s">
        <v>21</v>
      </c>
      <c r="X7" s="107"/>
    </row>
    <row r="8" spans="1:24" x14ac:dyDescent="0.5">
      <c r="C8" s="10"/>
      <c r="D8" s="10"/>
      <c r="E8" s="10"/>
      <c r="F8" s="10"/>
      <c r="G8" s="10"/>
      <c r="H8" s="10"/>
      <c r="I8" s="10"/>
      <c r="J8" s="125"/>
      <c r="K8" s="116"/>
      <c r="L8" s="116"/>
      <c r="M8" s="116"/>
      <c r="N8" s="128"/>
      <c r="O8" s="116"/>
      <c r="P8" s="116"/>
      <c r="Q8" s="116"/>
      <c r="R8" s="116"/>
      <c r="S8" s="116"/>
      <c r="T8" s="116"/>
      <c r="U8" s="116"/>
      <c r="V8" s="116"/>
      <c r="W8" s="116"/>
      <c r="X8" s="107"/>
    </row>
    <row r="9" spans="1:24" x14ac:dyDescent="0.5">
      <c r="C9" s="10"/>
      <c r="D9" s="10"/>
      <c r="E9" s="10"/>
      <c r="F9" s="10"/>
      <c r="G9" s="10"/>
      <c r="H9" s="10"/>
      <c r="I9" s="10"/>
      <c r="J9" s="125"/>
      <c r="K9" s="116"/>
      <c r="L9" s="116"/>
      <c r="M9" s="116"/>
      <c r="N9" s="128"/>
      <c r="O9" s="116"/>
      <c r="P9" s="116"/>
      <c r="Q9" s="116"/>
      <c r="R9" s="116"/>
      <c r="S9" s="116"/>
      <c r="T9" s="116"/>
      <c r="U9" s="116"/>
      <c r="V9" s="116"/>
      <c r="W9" s="116"/>
      <c r="X9" s="107"/>
    </row>
    <row r="10" spans="1:24" x14ac:dyDescent="0.5">
      <c r="C10" s="10"/>
      <c r="D10" s="10"/>
      <c r="E10" s="10"/>
      <c r="F10" s="10"/>
      <c r="G10" s="10"/>
      <c r="H10" s="10"/>
      <c r="I10" s="10"/>
      <c r="J10" s="125"/>
      <c r="K10" s="116"/>
      <c r="L10" s="116"/>
      <c r="M10" s="116"/>
      <c r="N10" s="128"/>
      <c r="O10" s="116"/>
      <c r="P10" s="116"/>
      <c r="Q10" s="116"/>
      <c r="R10" s="116"/>
      <c r="S10" s="116"/>
      <c r="T10" s="116"/>
      <c r="U10" s="116"/>
      <c r="V10" s="116"/>
      <c r="W10" s="116"/>
      <c r="X10" s="107"/>
    </row>
    <row r="11" spans="1:24" ht="19.5" customHeight="1" x14ac:dyDescent="0.5">
      <c r="C11" s="10"/>
      <c r="D11" s="10"/>
      <c r="E11" s="10"/>
      <c r="F11" s="10"/>
      <c r="G11" s="10"/>
      <c r="H11" s="10"/>
      <c r="I11" s="10"/>
      <c r="J11" s="126"/>
      <c r="K11" s="117"/>
      <c r="L11" s="117"/>
      <c r="M11" s="117"/>
      <c r="N11" s="129"/>
      <c r="O11" s="117"/>
      <c r="P11" s="117"/>
      <c r="Q11" s="117"/>
      <c r="R11" s="117"/>
      <c r="S11" s="117"/>
      <c r="T11" s="117"/>
      <c r="U11" s="117"/>
      <c r="V11" s="117"/>
      <c r="W11" s="117"/>
      <c r="X11" s="108"/>
    </row>
    <row r="12" spans="1:24" x14ac:dyDescent="0.5">
      <c r="A12" s="28" t="s">
        <v>44</v>
      </c>
      <c r="B12" s="29" t="s">
        <v>45</v>
      </c>
      <c r="C12" s="30" t="s">
        <v>46</v>
      </c>
      <c r="D12" s="29" t="s">
        <v>47</v>
      </c>
      <c r="E12" s="30" t="s">
        <v>48</v>
      </c>
      <c r="F12" s="29" t="s">
        <v>49</v>
      </c>
      <c r="G12" s="31" t="s">
        <v>51</v>
      </c>
      <c r="H12" s="29" t="s">
        <v>50</v>
      </c>
      <c r="I12" s="30" t="s">
        <v>54</v>
      </c>
      <c r="J12" s="29" t="s">
        <v>55</v>
      </c>
      <c r="K12" s="30" t="s">
        <v>23</v>
      </c>
      <c r="L12" s="30" t="s">
        <v>24</v>
      </c>
      <c r="M12" s="30" t="s">
        <v>25</v>
      </c>
      <c r="N12" s="100" t="s">
        <v>26</v>
      </c>
      <c r="O12" s="30" t="s">
        <v>27</v>
      </c>
      <c r="P12" s="30" t="s">
        <v>28</v>
      </c>
      <c r="Q12" s="30" t="s">
        <v>29</v>
      </c>
      <c r="R12" s="30" t="s">
        <v>30</v>
      </c>
      <c r="S12" s="30" t="s">
        <v>31</v>
      </c>
      <c r="T12" s="30" t="s">
        <v>32</v>
      </c>
      <c r="U12" s="30" t="s">
        <v>33</v>
      </c>
      <c r="V12" s="30" t="s">
        <v>34</v>
      </c>
      <c r="W12" s="30" t="s">
        <v>35</v>
      </c>
      <c r="X12" s="31" t="s">
        <v>4</v>
      </c>
    </row>
    <row r="13" spans="1:24" x14ac:dyDescent="0.5">
      <c r="A13" s="17">
        <v>4</v>
      </c>
      <c r="B13" s="35" t="s">
        <v>61</v>
      </c>
      <c r="C13" s="12">
        <v>41</v>
      </c>
      <c r="D13" s="36" t="s">
        <v>59</v>
      </c>
      <c r="E13" s="12" t="s">
        <v>36</v>
      </c>
      <c r="F13" s="36" t="s">
        <v>59</v>
      </c>
      <c r="G13" s="12">
        <v>44100</v>
      </c>
      <c r="H13" s="36" t="s">
        <v>59</v>
      </c>
      <c r="I13" s="12">
        <v>44100</v>
      </c>
      <c r="J13" s="19" t="s">
        <v>1</v>
      </c>
      <c r="K13" s="73">
        <f>SUM(K14,K30,K35,K39,K46,K52,K62,K66,K69,K74,K77,K90,K102,K110,K121,K125,K129,K132,K136,K139)</f>
        <v>38881406.750000007</v>
      </c>
      <c r="L13" s="73">
        <f t="shared" ref="L13:W13" si="0">SUM(L14,L30,L35,L39,L46,L52,L62,L66,L69,L74,L77,L90,L102,L110,L121,L125,L129,L132,L136,L139)</f>
        <v>26470513.449999999</v>
      </c>
      <c r="M13" s="73">
        <f t="shared" si="0"/>
        <v>25891859.410000004</v>
      </c>
      <c r="N13" s="73">
        <f t="shared" si="0"/>
        <v>21503190.709999997</v>
      </c>
      <c r="O13" s="73">
        <f t="shared" si="0"/>
        <v>39696541.810000002</v>
      </c>
      <c r="P13" s="73">
        <f t="shared" si="0"/>
        <v>2392093736.2199993</v>
      </c>
      <c r="Q13" s="73">
        <f t="shared" si="0"/>
        <v>2214100680.3800001</v>
      </c>
      <c r="R13" s="73">
        <f t="shared" si="0"/>
        <v>1055216152.41</v>
      </c>
      <c r="S13" s="73">
        <f t="shared" si="0"/>
        <v>1408930331.8700001</v>
      </c>
      <c r="T13" s="73">
        <f t="shared" si="0"/>
        <v>882468934.88999987</v>
      </c>
      <c r="U13" s="73">
        <f t="shared" si="0"/>
        <v>604775387.79999995</v>
      </c>
      <c r="V13" s="73">
        <f t="shared" si="0"/>
        <v>433986832.17999995</v>
      </c>
      <c r="W13" s="73">
        <f t="shared" si="0"/>
        <v>2148338.04</v>
      </c>
      <c r="X13" s="74" t="s">
        <v>322</v>
      </c>
    </row>
    <row r="14" spans="1:24" s="33" customFormat="1" x14ac:dyDescent="0.5">
      <c r="A14" s="37">
        <v>4</v>
      </c>
      <c r="B14" s="38" t="s">
        <v>61</v>
      </c>
      <c r="C14" s="39">
        <v>41</v>
      </c>
      <c r="D14" s="40" t="s">
        <v>59</v>
      </c>
      <c r="E14" s="39" t="s">
        <v>37</v>
      </c>
      <c r="F14" s="41" t="s">
        <v>62</v>
      </c>
      <c r="G14" s="32">
        <v>44101</v>
      </c>
      <c r="H14" s="41" t="s">
        <v>62</v>
      </c>
      <c r="I14" s="34">
        <v>44101</v>
      </c>
      <c r="J14" s="34" t="s">
        <v>60</v>
      </c>
      <c r="K14" s="75">
        <f>SUM(K15:K29)</f>
        <v>17212308.039999999</v>
      </c>
      <c r="L14" s="75">
        <f t="shared" ref="L14:W14" si="1">SUM(L15:L29)</f>
        <v>7826393.6600000001</v>
      </c>
      <c r="M14" s="75">
        <f t="shared" si="1"/>
        <v>5661818.5500000007</v>
      </c>
      <c r="N14" s="75">
        <f t="shared" si="1"/>
        <v>3248763.8</v>
      </c>
      <c r="O14" s="75">
        <f t="shared" si="1"/>
        <v>2363381.0799999996</v>
      </c>
      <c r="P14" s="75">
        <f t="shared" si="1"/>
        <v>380536696.34000003</v>
      </c>
      <c r="Q14" s="75">
        <f t="shared" si="1"/>
        <v>408098811.23000002</v>
      </c>
      <c r="R14" s="75">
        <f t="shared" si="1"/>
        <v>179357915.81</v>
      </c>
      <c r="S14" s="75">
        <f t="shared" si="1"/>
        <v>242132397.91999999</v>
      </c>
      <c r="T14" s="75">
        <f t="shared" si="1"/>
        <v>148042010.91</v>
      </c>
      <c r="U14" s="75">
        <f t="shared" si="1"/>
        <v>130361634.47</v>
      </c>
      <c r="V14" s="75">
        <f t="shared" si="1"/>
        <v>54049929.969999999</v>
      </c>
      <c r="W14" s="75">
        <f t="shared" si="1"/>
        <v>733500</v>
      </c>
      <c r="X14" s="76" t="s">
        <v>194</v>
      </c>
    </row>
    <row r="15" spans="1:24" x14ac:dyDescent="0.5">
      <c r="A15" s="17">
        <v>4</v>
      </c>
      <c r="B15" s="42" t="s">
        <v>61</v>
      </c>
      <c r="C15" s="12">
        <v>41</v>
      </c>
      <c r="D15" s="36" t="s">
        <v>59</v>
      </c>
      <c r="E15" s="12" t="s">
        <v>37</v>
      </c>
      <c r="F15" s="43" t="s">
        <v>62</v>
      </c>
      <c r="G15" s="64">
        <v>44101</v>
      </c>
      <c r="H15" s="43" t="s">
        <v>62</v>
      </c>
      <c r="I15" s="68">
        <v>44101001</v>
      </c>
      <c r="J15" s="48" t="s">
        <v>85</v>
      </c>
      <c r="K15" s="77">
        <v>3664587.92</v>
      </c>
      <c r="L15" s="77">
        <v>430205</v>
      </c>
      <c r="M15" s="77">
        <v>193915.19</v>
      </c>
      <c r="N15" s="77">
        <v>119153</v>
      </c>
      <c r="O15" s="77">
        <v>397675</v>
      </c>
      <c r="P15" s="78">
        <v>13209074</v>
      </c>
      <c r="Q15" s="78">
        <v>18816507.559999999</v>
      </c>
      <c r="R15" s="80">
        <v>7011022.71</v>
      </c>
      <c r="S15" s="80">
        <v>12668559</v>
      </c>
      <c r="T15" s="80">
        <v>7200595.9299999997</v>
      </c>
      <c r="U15" s="80">
        <v>5776623</v>
      </c>
      <c r="V15" s="80">
        <v>1198585.1100000001</v>
      </c>
      <c r="W15" s="80">
        <v>10000</v>
      </c>
      <c r="X15" s="81" t="s">
        <v>195</v>
      </c>
    </row>
    <row r="16" spans="1:24" x14ac:dyDescent="0.5">
      <c r="A16" s="17">
        <v>4</v>
      </c>
      <c r="B16" s="42" t="s">
        <v>61</v>
      </c>
      <c r="C16" s="12">
        <v>41</v>
      </c>
      <c r="D16" s="36" t="s">
        <v>59</v>
      </c>
      <c r="E16" s="12" t="s">
        <v>37</v>
      </c>
      <c r="F16" s="43" t="s">
        <v>62</v>
      </c>
      <c r="G16" s="64">
        <v>44101</v>
      </c>
      <c r="H16" s="43" t="s">
        <v>62</v>
      </c>
      <c r="I16" s="68">
        <v>44101002</v>
      </c>
      <c r="J16" s="48" t="s">
        <v>86</v>
      </c>
      <c r="K16" s="77">
        <v>2420080.0699999998</v>
      </c>
      <c r="L16" s="77">
        <v>2013066.43</v>
      </c>
      <c r="M16" s="77">
        <v>721615.83</v>
      </c>
      <c r="N16" s="77">
        <v>539000</v>
      </c>
      <c r="O16" s="77">
        <v>758820</v>
      </c>
      <c r="P16" s="78">
        <v>39249164.219999999</v>
      </c>
      <c r="Q16" s="78">
        <v>42365550.840000004</v>
      </c>
      <c r="R16" s="80">
        <v>20315101</v>
      </c>
      <c r="S16" s="80">
        <v>24045476.25</v>
      </c>
      <c r="T16" s="80">
        <v>20586672.619999997</v>
      </c>
      <c r="U16" s="80">
        <v>11454000</v>
      </c>
      <c r="V16" s="80">
        <v>7999561.8199999994</v>
      </c>
      <c r="W16" s="103">
        <v>0</v>
      </c>
      <c r="X16" s="82" t="s">
        <v>196</v>
      </c>
    </row>
    <row r="17" spans="1:24" x14ac:dyDescent="0.5">
      <c r="A17" s="17">
        <v>4</v>
      </c>
      <c r="B17" s="42" t="s">
        <v>61</v>
      </c>
      <c r="C17" s="12">
        <v>41</v>
      </c>
      <c r="D17" s="36" t="s">
        <v>59</v>
      </c>
      <c r="E17" s="12" t="s">
        <v>37</v>
      </c>
      <c r="F17" s="43" t="s">
        <v>62</v>
      </c>
      <c r="G17" s="64">
        <v>44101</v>
      </c>
      <c r="H17" s="43" t="s">
        <v>62</v>
      </c>
      <c r="I17" s="68">
        <v>44101003</v>
      </c>
      <c r="J17" s="49" t="s">
        <v>87</v>
      </c>
      <c r="K17" s="77">
        <v>1579869.09</v>
      </c>
      <c r="L17" s="77">
        <v>171191</v>
      </c>
      <c r="M17" s="77">
        <v>261067.79</v>
      </c>
      <c r="N17" s="77">
        <v>557846</v>
      </c>
      <c r="O17" s="77">
        <v>144109.93</v>
      </c>
      <c r="P17" s="78">
        <v>40573186.109999999</v>
      </c>
      <c r="Q17" s="78">
        <v>37007224.18</v>
      </c>
      <c r="R17" s="80">
        <v>15872025.68</v>
      </c>
      <c r="S17" s="80">
        <v>22334672.799999997</v>
      </c>
      <c r="T17" s="80">
        <v>11667592.18</v>
      </c>
      <c r="U17" s="80">
        <v>17366000</v>
      </c>
      <c r="V17" s="80">
        <v>4998904.5</v>
      </c>
      <c r="W17" s="103">
        <v>0</v>
      </c>
      <c r="X17" s="82" t="s">
        <v>197</v>
      </c>
    </row>
    <row r="18" spans="1:24" x14ac:dyDescent="0.5">
      <c r="A18" s="17">
        <v>4</v>
      </c>
      <c r="B18" s="42" t="s">
        <v>61</v>
      </c>
      <c r="C18" s="12">
        <v>41</v>
      </c>
      <c r="D18" s="36" t="s">
        <v>59</v>
      </c>
      <c r="E18" s="12" t="s">
        <v>37</v>
      </c>
      <c r="F18" s="43" t="s">
        <v>62</v>
      </c>
      <c r="G18" s="64">
        <v>44101</v>
      </c>
      <c r="H18" s="43" t="s">
        <v>62</v>
      </c>
      <c r="I18" s="68">
        <v>44101004</v>
      </c>
      <c r="J18" s="48" t="s">
        <v>88</v>
      </c>
      <c r="K18" s="77">
        <v>592268.32999999996</v>
      </c>
      <c r="L18" s="77">
        <v>850690.33</v>
      </c>
      <c r="M18" s="77">
        <v>509362.48</v>
      </c>
      <c r="N18" s="72">
        <v>0</v>
      </c>
      <c r="O18" s="77">
        <v>11666</v>
      </c>
      <c r="P18" s="78">
        <v>30974548.800000001</v>
      </c>
      <c r="Q18" s="78">
        <v>32981212.010000002</v>
      </c>
      <c r="R18" s="80">
        <v>15712764.4</v>
      </c>
      <c r="S18" s="80">
        <v>19051231.75</v>
      </c>
      <c r="T18" s="80">
        <v>11746260.300000001</v>
      </c>
      <c r="U18" s="80">
        <v>9597997.5299999993</v>
      </c>
      <c r="V18" s="80">
        <v>5083415.3899999997</v>
      </c>
      <c r="W18" s="80">
        <v>430000</v>
      </c>
      <c r="X18" s="83" t="s">
        <v>198</v>
      </c>
    </row>
    <row r="19" spans="1:24" x14ac:dyDescent="0.5">
      <c r="A19" s="17">
        <v>4</v>
      </c>
      <c r="B19" s="42" t="s">
        <v>61</v>
      </c>
      <c r="C19" s="12">
        <v>41</v>
      </c>
      <c r="D19" s="36" t="s">
        <v>59</v>
      </c>
      <c r="E19" s="12" t="s">
        <v>37</v>
      </c>
      <c r="F19" s="43" t="s">
        <v>62</v>
      </c>
      <c r="G19" s="64">
        <v>44101</v>
      </c>
      <c r="H19" s="43" t="s">
        <v>62</v>
      </c>
      <c r="I19" s="68">
        <v>44101005</v>
      </c>
      <c r="J19" s="48" t="s">
        <v>89</v>
      </c>
      <c r="K19" s="77">
        <v>789209</v>
      </c>
      <c r="L19" s="77">
        <v>101854.9</v>
      </c>
      <c r="M19" s="77">
        <v>265440.18</v>
      </c>
      <c r="N19" s="72">
        <v>0</v>
      </c>
      <c r="O19" s="77">
        <v>15250</v>
      </c>
      <c r="P19" s="78">
        <v>19779784</v>
      </c>
      <c r="Q19" s="78">
        <v>26270566.800000001</v>
      </c>
      <c r="R19" s="80">
        <v>11124830</v>
      </c>
      <c r="S19" s="80">
        <v>14222591.42</v>
      </c>
      <c r="T19" s="80">
        <v>6728413.3599999994</v>
      </c>
      <c r="U19" s="80">
        <v>6626850</v>
      </c>
      <c r="V19" s="80">
        <v>2691756.73</v>
      </c>
      <c r="W19" s="80">
        <v>10000</v>
      </c>
      <c r="X19" s="83" t="s">
        <v>199</v>
      </c>
    </row>
    <row r="20" spans="1:24" s="33" customFormat="1" x14ac:dyDescent="0.5">
      <c r="A20" s="17">
        <v>4</v>
      </c>
      <c r="B20" s="42" t="s">
        <v>61</v>
      </c>
      <c r="C20" s="12">
        <v>41</v>
      </c>
      <c r="D20" s="36" t="s">
        <v>59</v>
      </c>
      <c r="E20" s="12" t="s">
        <v>37</v>
      </c>
      <c r="F20" s="43" t="s">
        <v>62</v>
      </c>
      <c r="G20" s="64">
        <v>44101</v>
      </c>
      <c r="H20" s="43" t="s">
        <v>62</v>
      </c>
      <c r="I20" s="68">
        <v>44101006</v>
      </c>
      <c r="J20" s="48" t="s">
        <v>90</v>
      </c>
      <c r="K20" s="77">
        <v>1694832.75</v>
      </c>
      <c r="L20" s="77">
        <v>448384.2</v>
      </c>
      <c r="M20" s="77">
        <v>241283.38</v>
      </c>
      <c r="N20" s="72">
        <v>0</v>
      </c>
      <c r="O20" s="77">
        <v>82220</v>
      </c>
      <c r="P20" s="78">
        <v>31416374.32</v>
      </c>
      <c r="Q20" s="78">
        <v>26185892</v>
      </c>
      <c r="R20" s="80">
        <v>10591756</v>
      </c>
      <c r="S20" s="80">
        <v>16011607.060000001</v>
      </c>
      <c r="T20" s="80">
        <v>6552855.4100000001</v>
      </c>
      <c r="U20" s="80">
        <v>15746259.82</v>
      </c>
      <c r="V20" s="80">
        <v>2833964.05</v>
      </c>
      <c r="W20" s="103">
        <v>0</v>
      </c>
      <c r="X20" s="83" t="s">
        <v>200</v>
      </c>
    </row>
    <row r="21" spans="1:24" x14ac:dyDescent="0.5">
      <c r="A21" s="17">
        <v>4</v>
      </c>
      <c r="B21" s="42" t="s">
        <v>61</v>
      </c>
      <c r="C21" s="12">
        <v>41</v>
      </c>
      <c r="D21" s="36" t="s">
        <v>59</v>
      </c>
      <c r="E21" s="12" t="s">
        <v>37</v>
      </c>
      <c r="F21" s="43" t="s">
        <v>62</v>
      </c>
      <c r="G21" s="64">
        <v>44101</v>
      </c>
      <c r="H21" s="43" t="s">
        <v>62</v>
      </c>
      <c r="I21" s="68">
        <v>44101007</v>
      </c>
      <c r="J21" s="48" t="s">
        <v>91</v>
      </c>
      <c r="K21" s="77">
        <v>2460403.8199999998</v>
      </c>
      <c r="L21" s="77">
        <v>394252.2</v>
      </c>
      <c r="M21" s="77">
        <v>479044.97</v>
      </c>
      <c r="N21" s="72">
        <v>0</v>
      </c>
      <c r="O21" s="77">
        <v>13456</v>
      </c>
      <c r="P21" s="78">
        <v>14197872.279999999</v>
      </c>
      <c r="Q21" s="78">
        <v>24674470.82</v>
      </c>
      <c r="R21" s="80">
        <f>171398+253887+5241300+1285700+102000+264396.72+30469+97000</f>
        <v>7446150.7199999997</v>
      </c>
      <c r="S21" s="80">
        <v>12992122.25</v>
      </c>
      <c r="T21" s="80">
        <v>7757425.3100000005</v>
      </c>
      <c r="U21" s="80">
        <v>3799334.13</v>
      </c>
      <c r="V21" s="80">
        <v>2660509.56</v>
      </c>
      <c r="W21" s="80">
        <v>10000</v>
      </c>
      <c r="X21" s="82" t="s">
        <v>201</v>
      </c>
    </row>
    <row r="22" spans="1:24" x14ac:dyDescent="0.5">
      <c r="A22" s="17">
        <v>4</v>
      </c>
      <c r="B22" s="42" t="s">
        <v>61</v>
      </c>
      <c r="C22" s="12">
        <v>41</v>
      </c>
      <c r="D22" s="36" t="s">
        <v>59</v>
      </c>
      <c r="E22" s="12" t="s">
        <v>37</v>
      </c>
      <c r="F22" s="43" t="s">
        <v>62</v>
      </c>
      <c r="G22" s="64">
        <v>44101</v>
      </c>
      <c r="H22" s="43" t="s">
        <v>62</v>
      </c>
      <c r="I22" s="68">
        <v>44101008</v>
      </c>
      <c r="J22" s="48" t="s">
        <v>92</v>
      </c>
      <c r="K22" s="77">
        <v>315151.40000000002</v>
      </c>
      <c r="L22" s="77">
        <v>684722.4</v>
      </c>
      <c r="M22" s="77">
        <v>514321.04</v>
      </c>
      <c r="N22" s="72">
        <v>0</v>
      </c>
      <c r="O22" s="77">
        <v>373812.5</v>
      </c>
      <c r="P22" s="78">
        <v>29183602</v>
      </c>
      <c r="Q22" s="78">
        <v>39796465.57</v>
      </c>
      <c r="R22" s="80">
        <v>14719389</v>
      </c>
      <c r="S22" s="80">
        <v>21813013.600000001</v>
      </c>
      <c r="T22" s="80">
        <v>18750160.450000003</v>
      </c>
      <c r="U22" s="80">
        <v>15359800</v>
      </c>
      <c r="V22" s="80">
        <v>5750382.3200000003</v>
      </c>
      <c r="W22" s="80">
        <v>233500</v>
      </c>
      <c r="X22" s="82" t="s">
        <v>202</v>
      </c>
    </row>
    <row r="23" spans="1:24" x14ac:dyDescent="0.5">
      <c r="A23" s="17">
        <v>4</v>
      </c>
      <c r="B23" s="42" t="s">
        <v>61</v>
      </c>
      <c r="C23" s="12">
        <v>41</v>
      </c>
      <c r="D23" s="36" t="s">
        <v>59</v>
      </c>
      <c r="E23" s="12" t="s">
        <v>37</v>
      </c>
      <c r="F23" s="43" t="s">
        <v>62</v>
      </c>
      <c r="G23" s="64">
        <v>44101</v>
      </c>
      <c r="H23" s="43" t="s">
        <v>62</v>
      </c>
      <c r="I23" s="68">
        <v>44101009</v>
      </c>
      <c r="J23" s="48" t="s">
        <v>93</v>
      </c>
      <c r="K23" s="77">
        <v>290304.43</v>
      </c>
      <c r="L23" s="77">
        <v>530043.6</v>
      </c>
      <c r="M23" s="77">
        <v>315655.93</v>
      </c>
      <c r="N23" s="72">
        <v>0</v>
      </c>
      <c r="O23" s="77">
        <v>240177</v>
      </c>
      <c r="P23" s="78">
        <v>28546052</v>
      </c>
      <c r="Q23" s="78">
        <v>22482776.77</v>
      </c>
      <c r="R23" s="80">
        <v>13110588</v>
      </c>
      <c r="S23" s="80">
        <v>15915968.75</v>
      </c>
      <c r="T23" s="80">
        <v>10744491.02</v>
      </c>
      <c r="U23" s="80">
        <v>2622000</v>
      </c>
      <c r="V23" s="80">
        <v>3727557.08</v>
      </c>
      <c r="W23" s="80">
        <v>10000</v>
      </c>
      <c r="X23" s="83" t="s">
        <v>203</v>
      </c>
    </row>
    <row r="24" spans="1:24" x14ac:dyDescent="0.5">
      <c r="A24" s="17">
        <v>4</v>
      </c>
      <c r="B24" s="42" t="s">
        <v>61</v>
      </c>
      <c r="C24" s="12">
        <v>41</v>
      </c>
      <c r="D24" s="36" t="s">
        <v>59</v>
      </c>
      <c r="E24" s="12" t="s">
        <v>37</v>
      </c>
      <c r="F24" s="43" t="s">
        <v>62</v>
      </c>
      <c r="G24" s="64">
        <v>44101</v>
      </c>
      <c r="H24" s="43" t="s">
        <v>62</v>
      </c>
      <c r="I24" s="68">
        <v>44101010</v>
      </c>
      <c r="J24" s="48" t="s">
        <v>94</v>
      </c>
      <c r="K24" s="77">
        <v>946436.86</v>
      </c>
      <c r="L24" s="77">
        <v>295285.7</v>
      </c>
      <c r="M24" s="77">
        <v>146297.23000000001</v>
      </c>
      <c r="N24" s="72">
        <v>0</v>
      </c>
      <c r="O24" s="77">
        <v>35530</v>
      </c>
      <c r="P24" s="78">
        <v>20255620.640000001</v>
      </c>
      <c r="Q24" s="78">
        <v>18420286.890000001</v>
      </c>
      <c r="R24" s="80">
        <v>7129122</v>
      </c>
      <c r="S24" s="80">
        <v>12656793</v>
      </c>
      <c r="T24" s="80">
        <v>5024413.4000000004</v>
      </c>
      <c r="U24" s="103">
        <v>0</v>
      </c>
      <c r="V24" s="80">
        <v>2003480</v>
      </c>
      <c r="W24" s="80">
        <v>10000</v>
      </c>
      <c r="X24" s="83" t="s">
        <v>204</v>
      </c>
    </row>
    <row r="25" spans="1:24" x14ac:dyDescent="0.5">
      <c r="A25" s="50">
        <v>4</v>
      </c>
      <c r="B25" s="51" t="s">
        <v>61</v>
      </c>
      <c r="C25" s="52">
        <v>41</v>
      </c>
      <c r="D25" s="53" t="s">
        <v>59</v>
      </c>
      <c r="E25" s="12" t="s">
        <v>37</v>
      </c>
      <c r="F25" s="43" t="s">
        <v>62</v>
      </c>
      <c r="G25" s="64">
        <v>44101</v>
      </c>
      <c r="H25" s="43" t="s">
        <v>62</v>
      </c>
      <c r="I25" s="68">
        <v>44101011</v>
      </c>
      <c r="J25" s="48" t="s">
        <v>95</v>
      </c>
      <c r="K25" s="77">
        <v>581683.54</v>
      </c>
      <c r="L25" s="77">
        <v>382501.9</v>
      </c>
      <c r="M25" s="77">
        <v>1413899.37</v>
      </c>
      <c r="N25" s="72">
        <v>0</v>
      </c>
      <c r="O25" s="77">
        <v>58605</v>
      </c>
      <c r="P25" s="78">
        <v>46230656</v>
      </c>
      <c r="Q25" s="78">
        <v>34005943.950000003</v>
      </c>
      <c r="R25" s="80">
        <v>20725066</v>
      </c>
      <c r="S25" s="80">
        <v>23255764.25</v>
      </c>
      <c r="T25" s="80">
        <v>12349326.609999999</v>
      </c>
      <c r="U25" s="80">
        <v>25374550</v>
      </c>
      <c r="V25" s="80">
        <v>5827521.2999999998</v>
      </c>
      <c r="W25" s="103">
        <v>0</v>
      </c>
      <c r="X25" s="83" t="s">
        <v>205</v>
      </c>
    </row>
    <row r="26" spans="1:24" s="55" customFormat="1" ht="18" customHeight="1" x14ac:dyDescent="0.5">
      <c r="A26" s="50">
        <v>4</v>
      </c>
      <c r="B26" s="51" t="s">
        <v>61</v>
      </c>
      <c r="C26" s="52">
        <v>41</v>
      </c>
      <c r="D26" s="53" t="s">
        <v>59</v>
      </c>
      <c r="E26" s="52" t="s">
        <v>37</v>
      </c>
      <c r="F26" s="54" t="s">
        <v>62</v>
      </c>
      <c r="G26" s="64">
        <v>44101</v>
      </c>
      <c r="H26" s="54" t="s">
        <v>62</v>
      </c>
      <c r="I26" s="70">
        <v>44101012</v>
      </c>
      <c r="J26" s="48" t="s">
        <v>96</v>
      </c>
      <c r="K26" s="80">
        <v>200534.51</v>
      </c>
      <c r="L26" s="77">
        <v>264749</v>
      </c>
      <c r="M26" s="77">
        <v>47798.28</v>
      </c>
      <c r="N26" s="77">
        <v>1316739</v>
      </c>
      <c r="O26" s="77">
        <v>12740</v>
      </c>
      <c r="P26" s="78">
        <v>19386190.25</v>
      </c>
      <c r="Q26" s="78">
        <v>18599262.120000001</v>
      </c>
      <c r="R26" s="80">
        <v>10026117.300000001</v>
      </c>
      <c r="S26" s="80">
        <v>11442679</v>
      </c>
      <c r="T26" s="80">
        <v>8856883.9500000011</v>
      </c>
      <c r="U26" s="80">
        <v>6847700</v>
      </c>
      <c r="V26" s="80">
        <v>1765410.45</v>
      </c>
      <c r="W26" s="103">
        <v>0</v>
      </c>
      <c r="X26" s="82" t="s">
        <v>206</v>
      </c>
    </row>
    <row r="27" spans="1:24" ht="18" customHeight="1" x14ac:dyDescent="0.5">
      <c r="A27" s="17">
        <v>4</v>
      </c>
      <c r="B27" s="42" t="s">
        <v>61</v>
      </c>
      <c r="C27" s="12">
        <v>41</v>
      </c>
      <c r="D27" s="36" t="s">
        <v>59</v>
      </c>
      <c r="E27" s="12" t="s">
        <v>37</v>
      </c>
      <c r="F27" s="43" t="s">
        <v>62</v>
      </c>
      <c r="G27" s="64">
        <v>44101</v>
      </c>
      <c r="H27" s="43" t="s">
        <v>62</v>
      </c>
      <c r="I27" s="68">
        <v>44101013</v>
      </c>
      <c r="J27" s="49" t="s">
        <v>97</v>
      </c>
      <c r="K27" s="77">
        <v>747243.36</v>
      </c>
      <c r="L27" s="77">
        <v>446782.2</v>
      </c>
      <c r="M27" s="77">
        <v>144010.17000000001</v>
      </c>
      <c r="N27" s="77">
        <v>574075.80000000005</v>
      </c>
      <c r="O27" s="77">
        <v>134724.65</v>
      </c>
      <c r="P27" s="78">
        <v>19606962.719999999</v>
      </c>
      <c r="Q27" s="78">
        <v>27104612.18</v>
      </c>
      <c r="R27" s="80">
        <v>10571961</v>
      </c>
      <c r="S27" s="80">
        <v>16644456.789999999</v>
      </c>
      <c r="T27" s="80">
        <v>8002167.6200000001</v>
      </c>
      <c r="U27" s="80">
        <v>4109818</v>
      </c>
      <c r="V27" s="80">
        <v>2028427.68</v>
      </c>
      <c r="W27" s="80">
        <v>10000</v>
      </c>
      <c r="X27" s="82" t="s">
        <v>207</v>
      </c>
    </row>
    <row r="28" spans="1:24" ht="18" customHeight="1" x14ac:dyDescent="0.5">
      <c r="A28" s="17">
        <v>4</v>
      </c>
      <c r="B28" s="42" t="s">
        <v>61</v>
      </c>
      <c r="C28" s="12">
        <v>41</v>
      </c>
      <c r="D28" s="36" t="s">
        <v>59</v>
      </c>
      <c r="E28" s="12" t="s">
        <v>37</v>
      </c>
      <c r="F28" s="43" t="s">
        <v>62</v>
      </c>
      <c r="G28" s="64">
        <v>44101</v>
      </c>
      <c r="H28" s="43" t="s">
        <v>62</v>
      </c>
      <c r="I28" s="68">
        <v>44101014</v>
      </c>
      <c r="J28" s="48" t="s">
        <v>98</v>
      </c>
      <c r="K28" s="77">
        <v>390947.48</v>
      </c>
      <c r="L28" s="77">
        <v>272687.8</v>
      </c>
      <c r="M28" s="77">
        <v>260925.76</v>
      </c>
      <c r="N28" s="77">
        <v>141950</v>
      </c>
      <c r="O28" s="77">
        <v>67990</v>
      </c>
      <c r="P28" s="78">
        <v>11226280</v>
      </c>
      <c r="Q28" s="78">
        <v>14728117.92</v>
      </c>
      <c r="R28" s="80">
        <v>5726111</v>
      </c>
      <c r="S28" s="80">
        <v>6461869</v>
      </c>
      <c r="T28" s="80">
        <v>3680908.4799999995</v>
      </c>
      <c r="U28" s="80">
        <v>3352701.99</v>
      </c>
      <c r="V28" s="80">
        <v>2405597.7999999998</v>
      </c>
      <c r="W28" s="103">
        <v>0</v>
      </c>
      <c r="X28" s="82" t="s">
        <v>208</v>
      </c>
    </row>
    <row r="29" spans="1:24" ht="18" customHeight="1" x14ac:dyDescent="0.5">
      <c r="A29" s="17">
        <v>4</v>
      </c>
      <c r="B29" s="42" t="s">
        <v>61</v>
      </c>
      <c r="C29" s="12">
        <v>41</v>
      </c>
      <c r="D29" s="36" t="s">
        <v>59</v>
      </c>
      <c r="E29" s="12" t="s">
        <v>37</v>
      </c>
      <c r="F29" s="43" t="s">
        <v>62</v>
      </c>
      <c r="G29" s="64">
        <v>44101</v>
      </c>
      <c r="H29" s="43" t="s">
        <v>62</v>
      </c>
      <c r="I29" s="68">
        <v>44101015</v>
      </c>
      <c r="J29" s="48" t="s">
        <v>99</v>
      </c>
      <c r="K29" s="77">
        <f>538755.48</f>
        <v>538755.48</v>
      </c>
      <c r="L29" s="77">
        <v>539977</v>
      </c>
      <c r="M29" s="77">
        <v>147180.95000000001</v>
      </c>
      <c r="N29" s="72">
        <v>0</v>
      </c>
      <c r="O29" s="77">
        <v>16605</v>
      </c>
      <c r="P29" s="78">
        <v>16701329</v>
      </c>
      <c r="Q29" s="78">
        <v>24659921.620000001</v>
      </c>
      <c r="R29" s="80">
        <v>9275911</v>
      </c>
      <c r="S29" s="80">
        <v>12615593</v>
      </c>
      <c r="T29" s="80">
        <v>8393844.2699999996</v>
      </c>
      <c r="U29" s="80">
        <v>2328000</v>
      </c>
      <c r="V29" s="80">
        <v>3074856.18</v>
      </c>
      <c r="W29" s="80">
        <v>10000</v>
      </c>
      <c r="X29" s="82" t="s">
        <v>209</v>
      </c>
    </row>
    <row r="30" spans="1:24" s="33" customFormat="1" x14ac:dyDescent="0.5">
      <c r="A30" s="37">
        <v>4</v>
      </c>
      <c r="B30" s="38" t="s">
        <v>61</v>
      </c>
      <c r="C30" s="39">
        <v>41</v>
      </c>
      <c r="D30" s="40" t="s">
        <v>59</v>
      </c>
      <c r="E30" s="39" t="s">
        <v>38</v>
      </c>
      <c r="F30" s="41" t="s">
        <v>63</v>
      </c>
      <c r="G30" s="32">
        <v>44102</v>
      </c>
      <c r="H30" s="41" t="s">
        <v>63</v>
      </c>
      <c r="I30" s="32">
        <v>44102</v>
      </c>
      <c r="J30" s="41" t="s">
        <v>63</v>
      </c>
      <c r="K30" s="75">
        <f>SUM(K31:K34)</f>
        <v>605413.79</v>
      </c>
      <c r="L30" s="75">
        <f t="shared" ref="L30:W30" si="2">SUM(L31:L34)</f>
        <v>70139.199999999997</v>
      </c>
      <c r="M30" s="75">
        <f t="shared" si="2"/>
        <v>751437.51</v>
      </c>
      <c r="N30" s="75">
        <f t="shared" si="2"/>
        <v>873612</v>
      </c>
      <c r="O30" s="75">
        <f t="shared" si="2"/>
        <v>219206</v>
      </c>
      <c r="P30" s="75">
        <f t="shared" si="2"/>
        <v>63906713</v>
      </c>
      <c r="Q30" s="75">
        <f t="shared" si="2"/>
        <v>67508265.25999999</v>
      </c>
      <c r="R30" s="75">
        <f t="shared" si="2"/>
        <v>30075142.850000001</v>
      </c>
      <c r="S30" s="75">
        <f t="shared" si="2"/>
        <v>43212968.269999996</v>
      </c>
      <c r="T30" s="75">
        <f t="shared" si="2"/>
        <v>26325828.820000004</v>
      </c>
      <c r="U30" s="75">
        <f t="shared" si="2"/>
        <v>12365223.359999999</v>
      </c>
      <c r="V30" s="75">
        <f t="shared" si="2"/>
        <v>10417679.84</v>
      </c>
      <c r="W30" s="75">
        <f t="shared" si="2"/>
        <v>28000</v>
      </c>
      <c r="X30" s="84" t="s">
        <v>210</v>
      </c>
    </row>
    <row r="31" spans="1:24" x14ac:dyDescent="0.5">
      <c r="A31" s="17">
        <v>4</v>
      </c>
      <c r="B31" s="42" t="s">
        <v>61</v>
      </c>
      <c r="C31" s="12">
        <v>41</v>
      </c>
      <c r="D31" s="36" t="s">
        <v>59</v>
      </c>
      <c r="E31" s="12" t="s">
        <v>38</v>
      </c>
      <c r="F31" s="43" t="s">
        <v>63</v>
      </c>
      <c r="G31" s="64">
        <v>44102</v>
      </c>
      <c r="H31" s="43" t="s">
        <v>63</v>
      </c>
      <c r="I31" s="68">
        <v>44102002</v>
      </c>
      <c r="J31" s="48" t="s">
        <v>100</v>
      </c>
      <c r="K31" s="77">
        <v>199872.22</v>
      </c>
      <c r="L31" s="77">
        <v>32754</v>
      </c>
      <c r="M31" s="77">
        <v>325352.27</v>
      </c>
      <c r="N31" s="72">
        <v>0</v>
      </c>
      <c r="O31" s="77">
        <v>27000</v>
      </c>
      <c r="P31" s="78">
        <v>27056558</v>
      </c>
      <c r="Q31" s="78">
        <v>21520074.239999998</v>
      </c>
      <c r="R31" s="80">
        <v>12188965</v>
      </c>
      <c r="S31" s="80">
        <v>14763017.27</v>
      </c>
      <c r="T31" s="80">
        <v>8490361.2600000016</v>
      </c>
      <c r="U31" s="80">
        <v>5390723.3600000003</v>
      </c>
      <c r="V31" s="80">
        <v>3435327.91</v>
      </c>
      <c r="W31" s="103">
        <v>0</v>
      </c>
      <c r="X31" s="82" t="s">
        <v>211</v>
      </c>
    </row>
    <row r="32" spans="1:24" x14ac:dyDescent="0.5">
      <c r="A32" s="17">
        <v>4</v>
      </c>
      <c r="B32" s="42" t="s">
        <v>61</v>
      </c>
      <c r="C32" s="12">
        <v>41</v>
      </c>
      <c r="D32" s="36" t="s">
        <v>59</v>
      </c>
      <c r="E32" s="12" t="s">
        <v>38</v>
      </c>
      <c r="F32" s="43" t="s">
        <v>63</v>
      </c>
      <c r="G32" s="64">
        <v>44102</v>
      </c>
      <c r="H32" s="43" t="s">
        <v>63</v>
      </c>
      <c r="I32" s="68">
        <v>44102003</v>
      </c>
      <c r="J32" s="48" t="s">
        <v>101</v>
      </c>
      <c r="K32" s="77">
        <v>70104.83</v>
      </c>
      <c r="L32" s="77">
        <v>9190</v>
      </c>
      <c r="M32" s="77">
        <v>151310.04</v>
      </c>
      <c r="N32" s="72">
        <v>0</v>
      </c>
      <c r="O32" s="77">
        <v>32911</v>
      </c>
      <c r="P32" s="78">
        <v>4897257</v>
      </c>
      <c r="Q32" s="78">
        <v>14549471.199999999</v>
      </c>
      <c r="R32" s="80">
        <v>3263205.68</v>
      </c>
      <c r="S32" s="80">
        <v>6490091</v>
      </c>
      <c r="T32" s="80">
        <v>5724853.8200000003</v>
      </c>
      <c r="U32" s="80">
        <v>2096500</v>
      </c>
      <c r="V32" s="80">
        <v>690408.57</v>
      </c>
      <c r="W32" s="80">
        <v>10000</v>
      </c>
      <c r="X32" s="83" t="s">
        <v>212</v>
      </c>
    </row>
    <row r="33" spans="1:24" x14ac:dyDescent="0.5">
      <c r="A33" s="50">
        <v>4</v>
      </c>
      <c r="B33" s="51" t="s">
        <v>61</v>
      </c>
      <c r="C33" s="52">
        <v>41</v>
      </c>
      <c r="D33" s="53" t="s">
        <v>59</v>
      </c>
      <c r="E33" s="12" t="s">
        <v>38</v>
      </c>
      <c r="F33" s="43" t="s">
        <v>63</v>
      </c>
      <c r="G33" s="64">
        <v>44102</v>
      </c>
      <c r="H33" s="43" t="s">
        <v>63</v>
      </c>
      <c r="I33" s="68">
        <v>44102004</v>
      </c>
      <c r="J33" s="48" t="s">
        <v>102</v>
      </c>
      <c r="K33" s="77">
        <v>214459.34</v>
      </c>
      <c r="L33" s="77">
        <v>7805</v>
      </c>
      <c r="M33" s="77">
        <v>162476.73000000001</v>
      </c>
      <c r="N33" s="77">
        <v>191435</v>
      </c>
      <c r="O33" s="77">
        <v>60885</v>
      </c>
      <c r="P33" s="78">
        <v>14772154</v>
      </c>
      <c r="Q33" s="78">
        <v>14749477.43</v>
      </c>
      <c r="R33" s="80">
        <v>6229786</v>
      </c>
      <c r="S33" s="80">
        <v>10293327</v>
      </c>
      <c r="T33" s="80">
        <v>4101802.76</v>
      </c>
      <c r="U33" s="80">
        <v>4062000</v>
      </c>
      <c r="V33" s="80">
        <v>3008501.68</v>
      </c>
      <c r="W33" s="80">
        <v>18000</v>
      </c>
      <c r="X33" s="85" t="s">
        <v>213</v>
      </c>
    </row>
    <row r="34" spans="1:24" s="55" customFormat="1" x14ac:dyDescent="0.5">
      <c r="A34" s="50">
        <v>4</v>
      </c>
      <c r="B34" s="51" t="s">
        <v>61</v>
      </c>
      <c r="C34" s="52">
        <v>41</v>
      </c>
      <c r="D34" s="53" t="s">
        <v>59</v>
      </c>
      <c r="E34" s="52" t="s">
        <v>38</v>
      </c>
      <c r="F34" s="54" t="s">
        <v>63</v>
      </c>
      <c r="G34" s="64">
        <v>44102</v>
      </c>
      <c r="H34" s="54" t="s">
        <v>63</v>
      </c>
      <c r="I34" s="70">
        <v>44102005</v>
      </c>
      <c r="J34" s="48" t="s">
        <v>103</v>
      </c>
      <c r="K34" s="80">
        <v>120977.4</v>
      </c>
      <c r="L34" s="77">
        <v>20390.2</v>
      </c>
      <c r="M34" s="77">
        <v>112298.47</v>
      </c>
      <c r="N34" s="77">
        <v>682177</v>
      </c>
      <c r="O34" s="77">
        <v>98410</v>
      </c>
      <c r="P34" s="78">
        <v>17180744</v>
      </c>
      <c r="Q34" s="78">
        <v>16689242.390000001</v>
      </c>
      <c r="R34" s="80">
        <v>8393186.1699999999</v>
      </c>
      <c r="S34" s="80">
        <v>11666533</v>
      </c>
      <c r="T34" s="80">
        <v>8008810.9800000004</v>
      </c>
      <c r="U34" s="80">
        <v>816000</v>
      </c>
      <c r="V34" s="80">
        <v>3283441.68</v>
      </c>
      <c r="W34" s="104">
        <v>0</v>
      </c>
      <c r="X34" s="82" t="s">
        <v>214</v>
      </c>
    </row>
    <row r="35" spans="1:24" s="33" customFormat="1" x14ac:dyDescent="0.5">
      <c r="A35" s="37">
        <v>4</v>
      </c>
      <c r="B35" s="38" t="s">
        <v>61</v>
      </c>
      <c r="C35" s="39">
        <v>41</v>
      </c>
      <c r="D35" s="40" t="s">
        <v>59</v>
      </c>
      <c r="E35" s="39" t="s">
        <v>64</v>
      </c>
      <c r="F35" s="41" t="s">
        <v>65</v>
      </c>
      <c r="G35" s="32">
        <v>44103</v>
      </c>
      <c r="H35" s="41" t="s">
        <v>65</v>
      </c>
      <c r="I35" s="32">
        <v>44103</v>
      </c>
      <c r="J35" s="41" t="s">
        <v>65</v>
      </c>
      <c r="K35" s="75">
        <f>SUM(K36:K38)</f>
        <v>501343.6</v>
      </c>
      <c r="L35" s="75">
        <f t="shared" ref="L35:W35" si="3">SUM(L36:L38)</f>
        <v>963929.9</v>
      </c>
      <c r="M35" s="75">
        <f t="shared" si="3"/>
        <v>710119.29</v>
      </c>
      <c r="N35" s="75">
        <f t="shared" si="3"/>
        <v>1607269</v>
      </c>
      <c r="O35" s="75">
        <f t="shared" si="3"/>
        <v>492728.2</v>
      </c>
      <c r="P35" s="75">
        <f t="shared" si="3"/>
        <v>49965059</v>
      </c>
      <c r="Q35" s="75">
        <f t="shared" si="3"/>
        <v>73941631.079999998</v>
      </c>
      <c r="R35" s="75">
        <f t="shared" si="3"/>
        <v>25436714</v>
      </c>
      <c r="S35" s="75">
        <f t="shared" si="3"/>
        <v>40293880.359999999</v>
      </c>
      <c r="T35" s="75">
        <f t="shared" si="3"/>
        <v>33354733.899999999</v>
      </c>
      <c r="U35" s="75">
        <f t="shared" si="3"/>
        <v>12609130</v>
      </c>
      <c r="V35" s="75">
        <f t="shared" si="3"/>
        <v>13856165.289999999</v>
      </c>
      <c r="W35" s="102">
        <f t="shared" si="3"/>
        <v>0</v>
      </c>
      <c r="X35" s="86" t="s">
        <v>215</v>
      </c>
    </row>
    <row r="36" spans="1:24" x14ac:dyDescent="0.5">
      <c r="A36" s="17">
        <v>4</v>
      </c>
      <c r="B36" s="42" t="s">
        <v>61</v>
      </c>
      <c r="C36" s="12">
        <v>41</v>
      </c>
      <c r="D36" s="36" t="s">
        <v>59</v>
      </c>
      <c r="E36" s="12" t="s">
        <v>64</v>
      </c>
      <c r="F36" s="43" t="s">
        <v>65</v>
      </c>
      <c r="G36" s="64">
        <v>44103</v>
      </c>
      <c r="H36" s="43" t="s">
        <v>65</v>
      </c>
      <c r="I36" s="68">
        <v>44103001</v>
      </c>
      <c r="J36" s="48" t="s">
        <v>104</v>
      </c>
      <c r="K36" s="77">
        <v>114071.5</v>
      </c>
      <c r="L36" s="77">
        <v>457012.9</v>
      </c>
      <c r="M36" s="77">
        <v>170446.09</v>
      </c>
      <c r="N36" s="77">
        <v>471859</v>
      </c>
      <c r="O36" s="77">
        <v>192608.2</v>
      </c>
      <c r="P36" s="78">
        <v>13418191</v>
      </c>
      <c r="Q36" s="78">
        <v>28598256.52</v>
      </c>
      <c r="R36" s="80">
        <v>7619645</v>
      </c>
      <c r="S36" s="80">
        <v>13513210.25</v>
      </c>
      <c r="T36" s="80">
        <v>10781776.279999999</v>
      </c>
      <c r="U36" s="80">
        <v>8509230</v>
      </c>
      <c r="V36" s="80">
        <v>2209027.38</v>
      </c>
      <c r="W36" s="105">
        <v>0</v>
      </c>
      <c r="X36" s="82" t="s">
        <v>216</v>
      </c>
    </row>
    <row r="37" spans="1:24" x14ac:dyDescent="0.5">
      <c r="A37" s="17">
        <v>4</v>
      </c>
      <c r="B37" s="42" t="s">
        <v>61</v>
      </c>
      <c r="C37" s="12">
        <v>41</v>
      </c>
      <c r="D37" s="36" t="s">
        <v>59</v>
      </c>
      <c r="E37" s="12" t="s">
        <v>64</v>
      </c>
      <c r="F37" s="43" t="s">
        <v>65</v>
      </c>
      <c r="G37" s="64">
        <v>44103</v>
      </c>
      <c r="H37" s="43" t="s">
        <v>65</v>
      </c>
      <c r="I37" s="68">
        <v>44103002</v>
      </c>
      <c r="J37" s="48" t="s">
        <v>105</v>
      </c>
      <c r="K37" s="77">
        <v>236460.68</v>
      </c>
      <c r="L37" s="77">
        <v>302157</v>
      </c>
      <c r="M37" s="77">
        <v>460718.29</v>
      </c>
      <c r="N37" s="72">
        <v>0</v>
      </c>
      <c r="O37" s="77">
        <v>174760</v>
      </c>
      <c r="P37" s="78">
        <v>16070837</v>
      </c>
      <c r="Q37" s="78">
        <v>27980442.82</v>
      </c>
      <c r="R37" s="80">
        <v>7710387</v>
      </c>
      <c r="S37" s="80">
        <v>16709807.5</v>
      </c>
      <c r="T37" s="80">
        <v>12330624.52</v>
      </c>
      <c r="U37" s="80">
        <v>4099900</v>
      </c>
      <c r="V37" s="80">
        <v>3181095.87</v>
      </c>
      <c r="W37" s="105">
        <v>0</v>
      </c>
      <c r="X37" s="82" t="s">
        <v>217</v>
      </c>
    </row>
    <row r="38" spans="1:24" x14ac:dyDescent="0.5">
      <c r="A38" s="17">
        <v>4</v>
      </c>
      <c r="B38" s="42" t="s">
        <v>61</v>
      </c>
      <c r="C38" s="12">
        <v>41</v>
      </c>
      <c r="D38" s="36" t="s">
        <v>59</v>
      </c>
      <c r="E38" s="12" t="s">
        <v>64</v>
      </c>
      <c r="F38" s="43" t="s">
        <v>65</v>
      </c>
      <c r="G38" s="64">
        <v>44103</v>
      </c>
      <c r="H38" s="43" t="s">
        <v>65</v>
      </c>
      <c r="I38" s="68">
        <v>44103003</v>
      </c>
      <c r="J38" s="48" t="s">
        <v>106</v>
      </c>
      <c r="K38" s="77">
        <v>150811.42000000001</v>
      </c>
      <c r="L38" s="77">
        <v>204760</v>
      </c>
      <c r="M38" s="77">
        <v>78954.91</v>
      </c>
      <c r="N38" s="77">
        <v>1135410</v>
      </c>
      <c r="O38" s="77">
        <v>125360</v>
      </c>
      <c r="P38" s="78">
        <v>20476031</v>
      </c>
      <c r="Q38" s="78">
        <v>17362931.739999998</v>
      </c>
      <c r="R38" s="80">
        <v>10106682</v>
      </c>
      <c r="S38" s="80">
        <v>10070862.609999999</v>
      </c>
      <c r="T38" s="80">
        <v>10242333.1</v>
      </c>
      <c r="U38" s="103">
        <v>0</v>
      </c>
      <c r="V38" s="80">
        <v>8466042.0399999991</v>
      </c>
      <c r="W38" s="105">
        <v>0</v>
      </c>
      <c r="X38" s="82" t="s">
        <v>218</v>
      </c>
    </row>
    <row r="39" spans="1:24" s="33" customFormat="1" x14ac:dyDescent="0.5">
      <c r="A39" s="37">
        <v>4</v>
      </c>
      <c r="B39" s="38" t="s">
        <v>61</v>
      </c>
      <c r="C39" s="39">
        <v>41</v>
      </c>
      <c r="D39" s="40" t="s">
        <v>59</v>
      </c>
      <c r="E39" s="39" t="s">
        <v>39</v>
      </c>
      <c r="F39" s="41" t="s">
        <v>66</v>
      </c>
      <c r="G39" s="32">
        <v>44104</v>
      </c>
      <c r="H39" s="41" t="s">
        <v>66</v>
      </c>
      <c r="I39" s="32">
        <v>44104</v>
      </c>
      <c r="J39" s="41" t="s">
        <v>66</v>
      </c>
      <c r="K39" s="75">
        <f>SUM(K40:K45)</f>
        <v>1636349.06</v>
      </c>
      <c r="L39" s="75">
        <f t="shared" ref="L39:W39" si="4">SUM(L40:L45)</f>
        <v>1804722</v>
      </c>
      <c r="M39" s="75">
        <f t="shared" si="4"/>
        <v>1249970.7300000002</v>
      </c>
      <c r="N39" s="102">
        <f t="shared" si="4"/>
        <v>0</v>
      </c>
      <c r="O39" s="75">
        <f t="shared" si="4"/>
        <v>982171</v>
      </c>
      <c r="P39" s="75">
        <f t="shared" si="4"/>
        <v>141187463</v>
      </c>
      <c r="Q39" s="75">
        <f t="shared" si="4"/>
        <v>110854349.56000002</v>
      </c>
      <c r="R39" s="75">
        <f t="shared" si="4"/>
        <v>69943915</v>
      </c>
      <c r="S39" s="75">
        <f t="shared" si="4"/>
        <v>72524552.539999992</v>
      </c>
      <c r="T39" s="75">
        <f t="shared" si="4"/>
        <v>37841638.120000005</v>
      </c>
      <c r="U39" s="75">
        <f t="shared" si="4"/>
        <v>50717260.649999999</v>
      </c>
      <c r="V39" s="75">
        <f t="shared" si="4"/>
        <v>23174213.32</v>
      </c>
      <c r="W39" s="75">
        <f t="shared" si="4"/>
        <v>50000</v>
      </c>
      <c r="X39" s="84" t="s">
        <v>219</v>
      </c>
    </row>
    <row r="40" spans="1:24" s="55" customFormat="1" x14ac:dyDescent="0.5">
      <c r="A40" s="50">
        <v>4</v>
      </c>
      <c r="B40" s="51" t="s">
        <v>61</v>
      </c>
      <c r="C40" s="52">
        <v>41</v>
      </c>
      <c r="D40" s="53" t="s">
        <v>59</v>
      </c>
      <c r="E40" s="52" t="s">
        <v>39</v>
      </c>
      <c r="F40" s="54" t="s">
        <v>66</v>
      </c>
      <c r="G40" s="64">
        <v>44104</v>
      </c>
      <c r="H40" s="54" t="s">
        <v>66</v>
      </c>
      <c r="I40" s="71">
        <v>44104001</v>
      </c>
      <c r="J40" s="48" t="s">
        <v>107</v>
      </c>
      <c r="K40" s="80">
        <v>276681.26</v>
      </c>
      <c r="L40" s="77">
        <v>63910</v>
      </c>
      <c r="M40" s="77">
        <v>179574.46</v>
      </c>
      <c r="N40" s="95">
        <v>0</v>
      </c>
      <c r="O40" s="77">
        <v>189610</v>
      </c>
      <c r="P40" s="78">
        <v>23787512</v>
      </c>
      <c r="Q40" s="78">
        <v>17250688.23</v>
      </c>
      <c r="R40" s="80">
        <v>10487900</v>
      </c>
      <c r="S40" s="80">
        <v>12428178</v>
      </c>
      <c r="T40" s="80">
        <v>5250280.6900000004</v>
      </c>
      <c r="U40" s="80">
        <v>4001484</v>
      </c>
      <c r="V40" s="80">
        <v>7184000</v>
      </c>
      <c r="W40" s="103">
        <v>0</v>
      </c>
      <c r="X40" s="83" t="s">
        <v>220</v>
      </c>
    </row>
    <row r="41" spans="1:24" x14ac:dyDescent="0.5">
      <c r="A41" s="17">
        <v>4</v>
      </c>
      <c r="B41" s="42" t="s">
        <v>61</v>
      </c>
      <c r="C41" s="12">
        <v>41</v>
      </c>
      <c r="D41" s="36" t="s">
        <v>59</v>
      </c>
      <c r="E41" s="12" t="s">
        <v>39</v>
      </c>
      <c r="F41" s="54" t="s">
        <v>66</v>
      </c>
      <c r="G41" s="64">
        <v>44104</v>
      </c>
      <c r="H41" s="54" t="s">
        <v>66</v>
      </c>
      <c r="I41" s="69">
        <v>44104002</v>
      </c>
      <c r="J41" s="48" t="s">
        <v>108</v>
      </c>
      <c r="K41" s="77">
        <v>387793.46</v>
      </c>
      <c r="L41" s="77">
        <v>432913</v>
      </c>
      <c r="M41" s="77">
        <v>399299.46</v>
      </c>
      <c r="N41" s="95">
        <v>0</v>
      </c>
      <c r="O41" s="77">
        <v>197000</v>
      </c>
      <c r="P41" s="78">
        <v>22688585</v>
      </c>
      <c r="Q41" s="78">
        <v>18110708.140000001</v>
      </c>
      <c r="R41" s="80">
        <v>13640777</v>
      </c>
      <c r="S41" s="80">
        <v>10732811</v>
      </c>
      <c r="T41" s="80">
        <v>3769720.9</v>
      </c>
      <c r="U41" s="80">
        <v>10740000</v>
      </c>
      <c r="V41" s="80">
        <v>1234520</v>
      </c>
      <c r="W41" s="80">
        <v>10000</v>
      </c>
      <c r="X41" s="83" t="s">
        <v>221</v>
      </c>
    </row>
    <row r="42" spans="1:24" x14ac:dyDescent="0.5">
      <c r="A42" s="17">
        <v>4</v>
      </c>
      <c r="B42" s="42" t="s">
        <v>61</v>
      </c>
      <c r="C42" s="12">
        <v>41</v>
      </c>
      <c r="D42" s="36" t="s">
        <v>59</v>
      </c>
      <c r="E42" s="12" t="s">
        <v>39</v>
      </c>
      <c r="F42" s="54" t="s">
        <v>66</v>
      </c>
      <c r="G42" s="64">
        <v>44104</v>
      </c>
      <c r="H42" s="54" t="s">
        <v>66</v>
      </c>
      <c r="I42" s="69">
        <v>44104003</v>
      </c>
      <c r="J42" s="48" t="s">
        <v>109</v>
      </c>
      <c r="K42" s="77">
        <v>298548.06</v>
      </c>
      <c r="L42" s="77">
        <v>457997</v>
      </c>
      <c r="M42" s="77">
        <v>263370.42</v>
      </c>
      <c r="N42" s="95">
        <v>0</v>
      </c>
      <c r="O42" s="77">
        <v>303180</v>
      </c>
      <c r="P42" s="78">
        <v>42960417</v>
      </c>
      <c r="Q42" s="78">
        <v>26093703.420000002</v>
      </c>
      <c r="R42" s="80">
        <v>19680517</v>
      </c>
      <c r="S42" s="80">
        <v>19154314</v>
      </c>
      <c r="T42" s="80">
        <v>10530272.970000001</v>
      </c>
      <c r="U42" s="80">
        <v>20267862</v>
      </c>
      <c r="V42" s="80">
        <v>3740635.96</v>
      </c>
      <c r="W42" s="80">
        <v>20000</v>
      </c>
      <c r="X42" s="83" t="s">
        <v>222</v>
      </c>
    </row>
    <row r="43" spans="1:24" x14ac:dyDescent="0.5">
      <c r="A43" s="17">
        <v>4</v>
      </c>
      <c r="B43" s="42" t="s">
        <v>61</v>
      </c>
      <c r="C43" s="12">
        <v>41</v>
      </c>
      <c r="D43" s="36" t="s">
        <v>59</v>
      </c>
      <c r="E43" s="12" t="s">
        <v>39</v>
      </c>
      <c r="F43" s="54" t="s">
        <v>66</v>
      </c>
      <c r="G43" s="64">
        <v>44104</v>
      </c>
      <c r="H43" s="54" t="s">
        <v>66</v>
      </c>
      <c r="I43" s="69">
        <v>44104004</v>
      </c>
      <c r="J43" s="48" t="s">
        <v>110</v>
      </c>
      <c r="K43" s="77">
        <v>146780.54</v>
      </c>
      <c r="L43" s="77">
        <v>370621</v>
      </c>
      <c r="M43" s="77">
        <v>145800.88</v>
      </c>
      <c r="N43" s="95">
        <v>0</v>
      </c>
      <c r="O43" s="77">
        <v>261300</v>
      </c>
      <c r="P43" s="78">
        <v>27527592</v>
      </c>
      <c r="Q43" s="78">
        <v>21391870.949999999</v>
      </c>
      <c r="R43" s="80">
        <v>12148570</v>
      </c>
      <c r="S43" s="80">
        <v>12294252.539999999</v>
      </c>
      <c r="T43" s="80">
        <v>7342016.4500000002</v>
      </c>
      <c r="U43" s="80">
        <v>5032000</v>
      </c>
      <c r="V43" s="80">
        <v>8032041.4500000002</v>
      </c>
      <c r="W43" s="80">
        <v>10000</v>
      </c>
      <c r="X43" s="83" t="s">
        <v>223</v>
      </c>
    </row>
    <row r="44" spans="1:24" x14ac:dyDescent="0.5">
      <c r="A44" s="17">
        <v>4</v>
      </c>
      <c r="B44" s="42" t="s">
        <v>61</v>
      </c>
      <c r="C44" s="12">
        <v>41</v>
      </c>
      <c r="D44" s="36" t="s">
        <v>59</v>
      </c>
      <c r="E44" s="12" t="s">
        <v>39</v>
      </c>
      <c r="F44" s="54" t="s">
        <v>66</v>
      </c>
      <c r="G44" s="64">
        <v>44104</v>
      </c>
      <c r="H44" s="54" t="s">
        <v>66</v>
      </c>
      <c r="I44" s="69">
        <v>44104005</v>
      </c>
      <c r="J44" s="48" t="s">
        <v>111</v>
      </c>
      <c r="K44" s="77">
        <v>136443.07999999999</v>
      </c>
      <c r="L44" s="77">
        <v>220570</v>
      </c>
      <c r="M44" s="77">
        <v>136922.95000000001</v>
      </c>
      <c r="N44" s="95">
        <v>0</v>
      </c>
      <c r="O44" s="77">
        <v>31081</v>
      </c>
      <c r="P44" s="78">
        <v>12994818</v>
      </c>
      <c r="Q44" s="78">
        <v>14523653.199999999</v>
      </c>
      <c r="R44" s="80">
        <v>7212367</v>
      </c>
      <c r="S44" s="80">
        <v>9469775</v>
      </c>
      <c r="T44" s="80">
        <v>5025998.47</v>
      </c>
      <c r="U44" s="80">
        <v>1307080</v>
      </c>
      <c r="V44" s="80">
        <v>1994475.91</v>
      </c>
      <c r="W44" s="80">
        <v>10000</v>
      </c>
      <c r="X44" s="83" t="s">
        <v>224</v>
      </c>
    </row>
    <row r="45" spans="1:24" x14ac:dyDescent="0.5">
      <c r="A45" s="17">
        <v>4</v>
      </c>
      <c r="B45" s="42" t="s">
        <v>61</v>
      </c>
      <c r="C45" s="12">
        <v>41</v>
      </c>
      <c r="D45" s="36" t="s">
        <v>59</v>
      </c>
      <c r="E45" s="12" t="s">
        <v>39</v>
      </c>
      <c r="F45" s="54" t="s">
        <v>66</v>
      </c>
      <c r="G45" s="64">
        <v>44104</v>
      </c>
      <c r="H45" s="54" t="s">
        <v>66</v>
      </c>
      <c r="I45" s="69">
        <v>44104006</v>
      </c>
      <c r="J45" s="48" t="s">
        <v>112</v>
      </c>
      <c r="K45" s="77">
        <v>390102.66</v>
      </c>
      <c r="L45" s="77">
        <v>258711</v>
      </c>
      <c r="M45" s="77">
        <v>125002.56</v>
      </c>
      <c r="N45" s="95">
        <v>0</v>
      </c>
      <c r="O45" s="72">
        <v>0</v>
      </c>
      <c r="P45" s="78">
        <v>11228539</v>
      </c>
      <c r="Q45" s="78">
        <v>13483725.619999999</v>
      </c>
      <c r="R45" s="80">
        <v>6773784</v>
      </c>
      <c r="S45" s="80">
        <v>8445222</v>
      </c>
      <c r="T45" s="80">
        <v>5923348.6400000006</v>
      </c>
      <c r="U45" s="80">
        <v>9368834.6500000004</v>
      </c>
      <c r="V45" s="80">
        <v>988540</v>
      </c>
      <c r="W45" s="103">
        <v>0</v>
      </c>
      <c r="X45" s="87" t="s">
        <v>225</v>
      </c>
    </row>
    <row r="46" spans="1:24" s="33" customFormat="1" x14ac:dyDescent="0.5">
      <c r="A46" s="37">
        <v>4</v>
      </c>
      <c r="B46" s="38" t="s">
        <v>61</v>
      </c>
      <c r="C46" s="39">
        <v>41</v>
      </c>
      <c r="D46" s="40" t="s">
        <v>59</v>
      </c>
      <c r="E46" s="39" t="s">
        <v>40</v>
      </c>
      <c r="F46" s="41" t="s">
        <v>67</v>
      </c>
      <c r="G46" s="65">
        <v>44105</v>
      </c>
      <c r="H46" s="41" t="s">
        <v>67</v>
      </c>
      <c r="I46" s="32">
        <v>44105</v>
      </c>
      <c r="J46" s="41" t="s">
        <v>67</v>
      </c>
      <c r="K46" s="75">
        <f>SUM(K47:K51)</f>
        <v>888998.18</v>
      </c>
      <c r="L46" s="75">
        <f t="shared" ref="L46:W46" si="5">SUM(L47:L51)</f>
        <v>285508.5</v>
      </c>
      <c r="M46" s="75">
        <f t="shared" si="5"/>
        <v>801464.28</v>
      </c>
      <c r="N46" s="75">
        <f t="shared" si="5"/>
        <v>319535</v>
      </c>
      <c r="O46" s="75">
        <f t="shared" si="5"/>
        <v>642746</v>
      </c>
      <c r="P46" s="75">
        <f t="shared" si="5"/>
        <v>129184592</v>
      </c>
      <c r="Q46" s="75">
        <f t="shared" si="5"/>
        <v>108825984.59</v>
      </c>
      <c r="R46" s="75">
        <f t="shared" si="5"/>
        <v>55212705.230000004</v>
      </c>
      <c r="S46" s="75">
        <f t="shared" si="5"/>
        <v>69790701</v>
      </c>
      <c r="T46" s="75">
        <f t="shared" si="5"/>
        <v>46375469.010000005</v>
      </c>
      <c r="U46" s="75">
        <f t="shared" si="5"/>
        <v>38542494.93</v>
      </c>
      <c r="V46" s="75">
        <f t="shared" si="5"/>
        <v>18617603.129999999</v>
      </c>
      <c r="W46" s="75">
        <f t="shared" si="5"/>
        <v>20000</v>
      </c>
      <c r="X46" s="86" t="s">
        <v>226</v>
      </c>
    </row>
    <row r="47" spans="1:24" s="55" customFormat="1" x14ac:dyDescent="0.5">
      <c r="A47" s="50">
        <v>4</v>
      </c>
      <c r="B47" s="51" t="s">
        <v>61</v>
      </c>
      <c r="C47" s="52">
        <v>41</v>
      </c>
      <c r="D47" s="53" t="s">
        <v>59</v>
      </c>
      <c r="E47" s="52" t="s">
        <v>40</v>
      </c>
      <c r="F47" s="54" t="s">
        <v>67</v>
      </c>
      <c r="G47" s="64">
        <v>44105</v>
      </c>
      <c r="H47" s="54" t="s">
        <v>67</v>
      </c>
      <c r="I47" s="71">
        <v>44105001</v>
      </c>
      <c r="J47" s="48" t="s">
        <v>113</v>
      </c>
      <c r="K47" s="80">
        <v>190112</v>
      </c>
      <c r="L47" s="77">
        <v>25860.400000000001</v>
      </c>
      <c r="M47" s="77">
        <v>167096.07</v>
      </c>
      <c r="N47" s="77">
        <v>319535</v>
      </c>
      <c r="O47" s="77">
        <v>4450</v>
      </c>
      <c r="P47" s="78">
        <v>21476024</v>
      </c>
      <c r="Q47" s="78">
        <v>17940651.559999999</v>
      </c>
      <c r="R47" s="80">
        <v>9571700</v>
      </c>
      <c r="S47" s="80">
        <v>14086114</v>
      </c>
      <c r="T47" s="80">
        <v>8390725.370000001</v>
      </c>
      <c r="U47" s="80">
        <v>2534794.9300000002</v>
      </c>
      <c r="V47" s="80">
        <v>3095508.69</v>
      </c>
      <c r="W47" s="103">
        <v>0</v>
      </c>
      <c r="X47" s="83" t="s">
        <v>227</v>
      </c>
    </row>
    <row r="48" spans="1:24" x14ac:dyDescent="0.5">
      <c r="A48" s="17">
        <v>4</v>
      </c>
      <c r="B48" s="42" t="s">
        <v>61</v>
      </c>
      <c r="C48" s="12">
        <v>41</v>
      </c>
      <c r="D48" s="36" t="s">
        <v>59</v>
      </c>
      <c r="E48" s="12" t="s">
        <v>39</v>
      </c>
      <c r="F48" s="54" t="s">
        <v>67</v>
      </c>
      <c r="G48" s="64">
        <v>44105</v>
      </c>
      <c r="H48" s="54" t="s">
        <v>67</v>
      </c>
      <c r="I48" s="69">
        <v>44105002</v>
      </c>
      <c r="J48" s="48" t="s">
        <v>114</v>
      </c>
      <c r="K48" s="77">
        <v>153246</v>
      </c>
      <c r="L48" s="77">
        <v>130280</v>
      </c>
      <c r="M48" s="77">
        <v>151483.35</v>
      </c>
      <c r="N48" s="72">
        <v>0</v>
      </c>
      <c r="O48" s="77">
        <v>159680</v>
      </c>
      <c r="P48" s="78">
        <v>35907899</v>
      </c>
      <c r="Q48" s="78">
        <v>23340606.149999999</v>
      </c>
      <c r="R48" s="80">
        <v>14399997.699999999</v>
      </c>
      <c r="S48" s="80">
        <v>14606707.25</v>
      </c>
      <c r="T48" s="80">
        <v>14074486.42</v>
      </c>
      <c r="U48" s="80">
        <v>7064000</v>
      </c>
      <c r="V48" s="80">
        <v>7501250</v>
      </c>
      <c r="W48" s="103">
        <v>0</v>
      </c>
      <c r="X48" s="88" t="s">
        <v>228</v>
      </c>
    </row>
    <row r="49" spans="1:24" x14ac:dyDescent="0.5">
      <c r="A49" s="17">
        <v>4</v>
      </c>
      <c r="B49" s="42" t="s">
        <v>61</v>
      </c>
      <c r="C49" s="12">
        <v>41</v>
      </c>
      <c r="D49" s="36" t="s">
        <v>59</v>
      </c>
      <c r="E49" s="12" t="s">
        <v>39</v>
      </c>
      <c r="F49" s="54" t="s">
        <v>67</v>
      </c>
      <c r="G49" s="64">
        <v>44105</v>
      </c>
      <c r="H49" s="54" t="s">
        <v>67</v>
      </c>
      <c r="I49" s="69">
        <v>44105003</v>
      </c>
      <c r="J49" s="48" t="s">
        <v>115</v>
      </c>
      <c r="K49" s="77">
        <v>160380.07999999999</v>
      </c>
      <c r="L49" s="77">
        <v>44698</v>
      </c>
      <c r="M49" s="77">
        <v>129997.18</v>
      </c>
      <c r="N49" s="72">
        <v>0</v>
      </c>
      <c r="O49" s="77">
        <v>148160</v>
      </c>
      <c r="P49" s="78">
        <v>20287233</v>
      </c>
      <c r="Q49" s="78">
        <v>18543086.370000001</v>
      </c>
      <c r="R49" s="80">
        <v>10214571</v>
      </c>
      <c r="S49" s="80">
        <v>12612751.75</v>
      </c>
      <c r="T49" s="80">
        <v>5757241.9100000001</v>
      </c>
      <c r="U49" s="80">
        <v>4236200</v>
      </c>
      <c r="V49" s="80">
        <v>2869568.74</v>
      </c>
      <c r="W49" s="80">
        <v>10000</v>
      </c>
      <c r="X49" s="83" t="s">
        <v>229</v>
      </c>
    </row>
    <row r="50" spans="1:24" x14ac:dyDescent="0.5">
      <c r="A50" s="50">
        <v>4</v>
      </c>
      <c r="B50" s="51" t="s">
        <v>61</v>
      </c>
      <c r="C50" s="52">
        <v>41</v>
      </c>
      <c r="D50" s="53" t="s">
        <v>59</v>
      </c>
      <c r="E50" s="52" t="s">
        <v>40</v>
      </c>
      <c r="F50" s="54" t="s">
        <v>67</v>
      </c>
      <c r="G50" s="64">
        <v>44105</v>
      </c>
      <c r="H50" s="54" t="s">
        <v>67</v>
      </c>
      <c r="I50" s="69">
        <v>44105004</v>
      </c>
      <c r="J50" s="48" t="s">
        <v>116</v>
      </c>
      <c r="K50" s="77">
        <v>246623.2</v>
      </c>
      <c r="L50" s="77">
        <v>61010</v>
      </c>
      <c r="M50" s="77">
        <v>153281.28</v>
      </c>
      <c r="N50" s="72">
        <v>0</v>
      </c>
      <c r="O50" s="77">
        <v>229650</v>
      </c>
      <c r="P50" s="78">
        <v>17203508</v>
      </c>
      <c r="Q50" s="78">
        <v>29578579.359999999</v>
      </c>
      <c r="R50" s="80">
        <v>9976892.0299999993</v>
      </c>
      <c r="S50" s="80">
        <v>14515887</v>
      </c>
      <c r="T50" s="80">
        <v>10808231</v>
      </c>
      <c r="U50" s="80">
        <v>9590900</v>
      </c>
      <c r="V50" s="80">
        <v>2461500</v>
      </c>
      <c r="W50" s="103">
        <v>0</v>
      </c>
      <c r="X50" s="88" t="s">
        <v>230</v>
      </c>
    </row>
    <row r="51" spans="1:24" x14ac:dyDescent="0.5">
      <c r="A51" s="17">
        <v>4</v>
      </c>
      <c r="B51" s="42" t="s">
        <v>61</v>
      </c>
      <c r="C51" s="12">
        <v>41</v>
      </c>
      <c r="D51" s="36" t="s">
        <v>59</v>
      </c>
      <c r="E51" s="12" t="s">
        <v>40</v>
      </c>
      <c r="F51" s="54" t="s">
        <v>67</v>
      </c>
      <c r="G51" s="64">
        <v>44105</v>
      </c>
      <c r="H51" s="54" t="s">
        <v>67</v>
      </c>
      <c r="I51" s="69">
        <v>44105005</v>
      </c>
      <c r="J51" s="48" t="s">
        <v>117</v>
      </c>
      <c r="K51" s="77">
        <v>138636.9</v>
      </c>
      <c r="L51" s="77">
        <v>23660.1</v>
      </c>
      <c r="M51" s="77">
        <v>199606.39999999999</v>
      </c>
      <c r="N51" s="72">
        <v>0</v>
      </c>
      <c r="O51" s="77">
        <v>100806</v>
      </c>
      <c r="P51" s="78">
        <v>34309928</v>
      </c>
      <c r="Q51" s="78">
        <v>19423061.149999999</v>
      </c>
      <c r="R51" s="80">
        <v>11049544.5</v>
      </c>
      <c r="S51" s="80">
        <v>13969241</v>
      </c>
      <c r="T51" s="80">
        <v>7344784.3099999996</v>
      </c>
      <c r="U51" s="80">
        <v>15116600</v>
      </c>
      <c r="V51" s="80">
        <v>2689775.7</v>
      </c>
      <c r="W51" s="80">
        <v>10000</v>
      </c>
      <c r="X51" s="88" t="s">
        <v>231</v>
      </c>
    </row>
    <row r="52" spans="1:24" s="33" customFormat="1" x14ac:dyDescent="0.5">
      <c r="A52" s="37">
        <v>4</v>
      </c>
      <c r="B52" s="38" t="s">
        <v>61</v>
      </c>
      <c r="C52" s="39">
        <v>41</v>
      </c>
      <c r="D52" s="40" t="s">
        <v>59</v>
      </c>
      <c r="E52" s="39" t="s">
        <v>41</v>
      </c>
      <c r="F52" s="46" t="s">
        <v>68</v>
      </c>
      <c r="G52" s="65">
        <v>44106</v>
      </c>
      <c r="H52" s="46" t="s">
        <v>68</v>
      </c>
      <c r="I52" s="32">
        <v>44106</v>
      </c>
      <c r="J52" s="41" t="s">
        <v>68</v>
      </c>
      <c r="K52" s="75">
        <f>SUM(K53:K61)</f>
        <v>2767218.41</v>
      </c>
      <c r="L52" s="75">
        <f t="shared" ref="L52:W52" si="6">SUM(L53:L61)</f>
        <v>2741724.34</v>
      </c>
      <c r="M52" s="75">
        <f t="shared" si="6"/>
        <v>1938744.3</v>
      </c>
      <c r="N52" s="75">
        <f t="shared" si="6"/>
        <v>452886</v>
      </c>
      <c r="O52" s="75">
        <f t="shared" si="6"/>
        <v>1512517.44</v>
      </c>
      <c r="P52" s="75">
        <f t="shared" si="6"/>
        <v>192697749.91</v>
      </c>
      <c r="Q52" s="75">
        <f t="shared" si="6"/>
        <v>178541297.18000001</v>
      </c>
      <c r="R52" s="75">
        <f t="shared" si="6"/>
        <v>85798511.799999997</v>
      </c>
      <c r="S52" s="75">
        <f t="shared" si="6"/>
        <v>112303826.77</v>
      </c>
      <c r="T52" s="75">
        <f t="shared" si="6"/>
        <v>67315703.459999993</v>
      </c>
      <c r="U52" s="75">
        <f t="shared" si="6"/>
        <v>53561546.529999994</v>
      </c>
      <c r="V52" s="75">
        <f t="shared" si="6"/>
        <v>37537161.670000002</v>
      </c>
      <c r="W52" s="75">
        <f t="shared" si="6"/>
        <v>326000</v>
      </c>
      <c r="X52" s="84" t="s">
        <v>232</v>
      </c>
    </row>
    <row r="53" spans="1:24" x14ac:dyDescent="0.5">
      <c r="A53" s="50">
        <v>4</v>
      </c>
      <c r="B53" s="51" t="s">
        <v>61</v>
      </c>
      <c r="C53" s="52">
        <v>41</v>
      </c>
      <c r="D53" s="53" t="s">
        <v>59</v>
      </c>
      <c r="E53" s="52" t="s">
        <v>41</v>
      </c>
      <c r="F53" s="47" t="s">
        <v>68</v>
      </c>
      <c r="G53" s="64">
        <v>44106</v>
      </c>
      <c r="H53" s="47" t="s">
        <v>68</v>
      </c>
      <c r="I53" s="13">
        <v>44106001</v>
      </c>
      <c r="J53" s="48" t="s">
        <v>118</v>
      </c>
      <c r="K53" s="77">
        <v>89779.31</v>
      </c>
      <c r="L53" s="77">
        <v>81370</v>
      </c>
      <c r="M53" s="77">
        <v>124578.87</v>
      </c>
      <c r="N53" s="72">
        <v>0</v>
      </c>
      <c r="O53" s="77">
        <v>33571.33</v>
      </c>
      <c r="P53" s="78">
        <v>12206703</v>
      </c>
      <c r="Q53" s="78">
        <v>15057983.039999999</v>
      </c>
      <c r="R53" s="80">
        <v>5853617.7999999998</v>
      </c>
      <c r="S53" s="80">
        <v>10612432</v>
      </c>
      <c r="T53" s="80">
        <v>4765889.63</v>
      </c>
      <c r="U53" s="80">
        <v>2717400</v>
      </c>
      <c r="V53" s="80">
        <v>2230936.88</v>
      </c>
      <c r="W53" s="80">
        <v>10000</v>
      </c>
      <c r="X53" s="83" t="s">
        <v>233</v>
      </c>
    </row>
    <row r="54" spans="1:24" x14ac:dyDescent="0.5">
      <c r="A54" s="17">
        <v>4</v>
      </c>
      <c r="B54" s="42" t="s">
        <v>61</v>
      </c>
      <c r="C54" s="12">
        <v>41</v>
      </c>
      <c r="D54" s="36" t="s">
        <v>59</v>
      </c>
      <c r="E54" s="12" t="s">
        <v>41</v>
      </c>
      <c r="F54" s="47" t="s">
        <v>68</v>
      </c>
      <c r="G54" s="64">
        <v>44106</v>
      </c>
      <c r="H54" s="47" t="s">
        <v>68</v>
      </c>
      <c r="I54" s="13">
        <v>44106002</v>
      </c>
      <c r="J54" s="48" t="s">
        <v>119</v>
      </c>
      <c r="K54" s="77">
        <v>162511.5</v>
      </c>
      <c r="L54" s="77">
        <v>182817.2</v>
      </c>
      <c r="M54" s="77">
        <v>206973.48</v>
      </c>
      <c r="N54" s="77">
        <v>165651</v>
      </c>
      <c r="O54" s="77">
        <v>96421</v>
      </c>
      <c r="P54" s="78">
        <v>13822104</v>
      </c>
      <c r="Q54" s="78">
        <v>16025038.99</v>
      </c>
      <c r="R54" s="80">
        <v>7506056</v>
      </c>
      <c r="S54" s="80">
        <v>9662767</v>
      </c>
      <c r="T54" s="80">
        <v>4885799.1399999997</v>
      </c>
      <c r="U54" s="80">
        <v>8823717.0999999996</v>
      </c>
      <c r="V54" s="80">
        <v>2638548.91</v>
      </c>
      <c r="W54" s="103">
        <v>0</v>
      </c>
      <c r="X54" s="82" t="s">
        <v>234</v>
      </c>
    </row>
    <row r="55" spans="1:24" x14ac:dyDescent="0.5">
      <c r="A55" s="17">
        <v>4</v>
      </c>
      <c r="B55" s="35" t="s">
        <v>61</v>
      </c>
      <c r="C55" s="12">
        <v>41</v>
      </c>
      <c r="D55" s="36" t="s">
        <v>59</v>
      </c>
      <c r="E55" s="12" t="s">
        <v>41</v>
      </c>
      <c r="F55" s="47" t="s">
        <v>68</v>
      </c>
      <c r="G55" s="64">
        <v>44106</v>
      </c>
      <c r="H55" s="47" t="s">
        <v>68</v>
      </c>
      <c r="I55" s="13">
        <v>44106003</v>
      </c>
      <c r="J55" s="48" t="s">
        <v>120</v>
      </c>
      <c r="K55" s="77">
        <v>105400.01</v>
      </c>
      <c r="L55" s="77">
        <v>140951</v>
      </c>
      <c r="M55" s="77"/>
      <c r="N55" s="72">
        <v>0</v>
      </c>
      <c r="O55" s="77">
        <f>104730.5+338645.58+27500</f>
        <v>470876.08</v>
      </c>
      <c r="P55" s="78">
        <v>17505375</v>
      </c>
      <c r="Q55" s="78">
        <v>17488846.989999998</v>
      </c>
      <c r="R55" s="80">
        <v>8030255</v>
      </c>
      <c r="S55" s="80">
        <v>11021868.75</v>
      </c>
      <c r="T55" s="80">
        <v>6009672.6999999993</v>
      </c>
      <c r="U55" s="80">
        <v>4868269.05</v>
      </c>
      <c r="V55" s="80">
        <v>2920266.64</v>
      </c>
      <c r="W55" s="80">
        <v>20000</v>
      </c>
      <c r="X55" s="82" t="s">
        <v>235</v>
      </c>
    </row>
    <row r="56" spans="1:24" x14ac:dyDescent="0.5">
      <c r="A56" s="17">
        <v>4</v>
      </c>
      <c r="B56" s="35" t="s">
        <v>61</v>
      </c>
      <c r="C56" s="12">
        <v>41</v>
      </c>
      <c r="D56" s="36" t="s">
        <v>59</v>
      </c>
      <c r="E56" s="12" t="s">
        <v>41</v>
      </c>
      <c r="F56" s="47" t="s">
        <v>68</v>
      </c>
      <c r="G56" s="64">
        <v>44106</v>
      </c>
      <c r="H56" s="47" t="s">
        <v>68</v>
      </c>
      <c r="I56" s="13">
        <v>44106004</v>
      </c>
      <c r="J56" s="48" t="s">
        <v>121</v>
      </c>
      <c r="K56" s="77">
        <v>919405</v>
      </c>
      <c r="L56" s="77">
        <v>298306.26</v>
      </c>
      <c r="M56" s="77">
        <v>147751</v>
      </c>
      <c r="N56" s="77">
        <v>287235</v>
      </c>
      <c r="O56" s="77">
        <v>52350</v>
      </c>
      <c r="P56" s="78">
        <v>13889330</v>
      </c>
      <c r="Q56" s="78">
        <v>16261394.220000001</v>
      </c>
      <c r="R56" s="80">
        <v>6649919</v>
      </c>
      <c r="S56" s="80">
        <v>10801642</v>
      </c>
      <c r="T56" s="80">
        <v>6600604.4799999995</v>
      </c>
      <c r="U56" s="80">
        <v>4626454</v>
      </c>
      <c r="V56" s="80">
        <v>2418755.59</v>
      </c>
      <c r="W56" s="80">
        <v>18000</v>
      </c>
      <c r="X56" s="83" t="s">
        <v>236</v>
      </c>
    </row>
    <row r="57" spans="1:24" x14ac:dyDescent="0.5">
      <c r="A57" s="17">
        <v>4</v>
      </c>
      <c r="B57" s="42" t="s">
        <v>61</v>
      </c>
      <c r="C57" s="12">
        <v>41</v>
      </c>
      <c r="D57" s="36" t="s">
        <v>59</v>
      </c>
      <c r="E57" s="12" t="s">
        <v>41</v>
      </c>
      <c r="F57" s="47" t="s">
        <v>68</v>
      </c>
      <c r="G57" s="64">
        <v>44106</v>
      </c>
      <c r="H57" s="47" t="s">
        <v>68</v>
      </c>
      <c r="I57" s="13">
        <v>44106005</v>
      </c>
      <c r="J57" s="48" t="s">
        <v>122</v>
      </c>
      <c r="K57" s="77">
        <v>311140.96000000002</v>
      </c>
      <c r="L57" s="77">
        <v>378020</v>
      </c>
      <c r="M57" s="77">
        <v>334158.71000000002</v>
      </c>
      <c r="N57" s="72">
        <v>0</v>
      </c>
      <c r="O57" s="77">
        <v>157426.07999999999</v>
      </c>
      <c r="P57" s="78">
        <v>28095076.5</v>
      </c>
      <c r="Q57" s="78">
        <v>21742377.52</v>
      </c>
      <c r="R57" s="80">
        <v>12109907</v>
      </c>
      <c r="S57" s="80">
        <v>14620253</v>
      </c>
      <c r="T57" s="80">
        <v>8348817.1200000001</v>
      </c>
      <c r="U57" s="80">
        <v>7659056.3099999996</v>
      </c>
      <c r="V57" s="80">
        <v>3520054</v>
      </c>
      <c r="W57" s="103">
        <v>0</v>
      </c>
      <c r="X57" s="83" t="s">
        <v>237</v>
      </c>
    </row>
    <row r="58" spans="1:24" x14ac:dyDescent="0.5">
      <c r="A58" s="17">
        <v>4</v>
      </c>
      <c r="B58" s="42" t="s">
        <v>61</v>
      </c>
      <c r="C58" s="12">
        <v>41</v>
      </c>
      <c r="D58" s="36" t="s">
        <v>59</v>
      </c>
      <c r="E58" s="12" t="s">
        <v>41</v>
      </c>
      <c r="F58" s="47" t="s">
        <v>68</v>
      </c>
      <c r="G58" s="64">
        <v>44106</v>
      </c>
      <c r="H58" s="47" t="s">
        <v>68</v>
      </c>
      <c r="I58" s="13">
        <v>44106006</v>
      </c>
      <c r="J58" s="48" t="s">
        <v>123</v>
      </c>
      <c r="K58" s="77">
        <v>126452.62</v>
      </c>
      <c r="L58" s="77">
        <v>386250.8</v>
      </c>
      <c r="M58" s="77">
        <v>261296.66</v>
      </c>
      <c r="N58" s="72">
        <v>0</v>
      </c>
      <c r="O58" s="77">
        <v>93000</v>
      </c>
      <c r="P58" s="78">
        <v>19084545.91</v>
      </c>
      <c r="Q58" s="78">
        <v>19171785.719999999</v>
      </c>
      <c r="R58" s="80">
        <v>9070832</v>
      </c>
      <c r="S58" s="80">
        <v>11816794</v>
      </c>
      <c r="T58" s="80">
        <v>6670341.3199999994</v>
      </c>
      <c r="U58" s="80">
        <v>2710600</v>
      </c>
      <c r="V58" s="80">
        <v>3834997.9</v>
      </c>
      <c r="W58" s="103">
        <v>0</v>
      </c>
      <c r="X58" s="83" t="s">
        <v>238</v>
      </c>
    </row>
    <row r="59" spans="1:24" x14ac:dyDescent="0.5">
      <c r="A59" s="17">
        <v>4</v>
      </c>
      <c r="B59" s="42" t="s">
        <v>61</v>
      </c>
      <c r="C59" s="12">
        <v>41</v>
      </c>
      <c r="D59" s="36" t="s">
        <v>59</v>
      </c>
      <c r="E59" s="12" t="s">
        <v>41</v>
      </c>
      <c r="F59" s="47" t="s">
        <v>68</v>
      </c>
      <c r="G59" s="64">
        <v>44106</v>
      </c>
      <c r="H59" s="47" t="s">
        <v>68</v>
      </c>
      <c r="I59" s="13">
        <v>44106007</v>
      </c>
      <c r="J59" s="48" t="s">
        <v>124</v>
      </c>
      <c r="K59" s="77">
        <v>597288.43000000005</v>
      </c>
      <c r="L59" s="77">
        <v>711217.08</v>
      </c>
      <c r="M59" s="77">
        <v>238803.61</v>
      </c>
      <c r="N59" s="72">
        <v>0</v>
      </c>
      <c r="O59" s="77">
        <v>324927.95</v>
      </c>
      <c r="P59" s="78">
        <v>37997422</v>
      </c>
      <c r="Q59" s="78">
        <v>27667330.93</v>
      </c>
      <c r="R59" s="80">
        <v>15866704</v>
      </c>
      <c r="S59" s="80">
        <v>18146499</v>
      </c>
      <c r="T59" s="80">
        <v>14528611.640000001</v>
      </c>
      <c r="U59" s="80">
        <v>5993900</v>
      </c>
      <c r="V59" s="80">
        <v>6822670.2300000004</v>
      </c>
      <c r="W59" s="80">
        <v>250000</v>
      </c>
      <c r="X59" s="83" t="s">
        <v>239</v>
      </c>
    </row>
    <row r="60" spans="1:24" x14ac:dyDescent="0.5">
      <c r="A60" s="50">
        <v>4</v>
      </c>
      <c r="B60" s="51" t="s">
        <v>61</v>
      </c>
      <c r="C60" s="52">
        <v>41</v>
      </c>
      <c r="D60" s="53" t="s">
        <v>59</v>
      </c>
      <c r="E60" s="12" t="s">
        <v>41</v>
      </c>
      <c r="F60" s="47" t="s">
        <v>68</v>
      </c>
      <c r="G60" s="64">
        <v>44106</v>
      </c>
      <c r="H60" s="47" t="s">
        <v>68</v>
      </c>
      <c r="I60" s="13">
        <v>44106008</v>
      </c>
      <c r="J60" s="48" t="s">
        <v>125</v>
      </c>
      <c r="K60" s="77">
        <v>352036.58</v>
      </c>
      <c r="L60" s="77">
        <v>183389.6</v>
      </c>
      <c r="M60" s="77">
        <v>342339.54</v>
      </c>
      <c r="N60" s="72">
        <v>0</v>
      </c>
      <c r="O60" s="77">
        <v>127845</v>
      </c>
      <c r="P60" s="78">
        <v>36051217.5</v>
      </c>
      <c r="Q60" s="78">
        <v>29983886.52</v>
      </c>
      <c r="R60" s="80">
        <v>13951035</v>
      </c>
      <c r="S60" s="80">
        <v>13573602</v>
      </c>
      <c r="T60" s="80">
        <v>9822369.4399999995</v>
      </c>
      <c r="U60" s="80">
        <v>8949000</v>
      </c>
      <c r="V60" s="80">
        <v>10813275.629999999</v>
      </c>
      <c r="W60" s="80">
        <v>10000</v>
      </c>
      <c r="X60" s="83" t="s">
        <v>240</v>
      </c>
    </row>
    <row r="61" spans="1:24" x14ac:dyDescent="0.5">
      <c r="A61" s="17">
        <v>4</v>
      </c>
      <c r="B61" s="42" t="s">
        <v>61</v>
      </c>
      <c r="C61" s="12">
        <v>41</v>
      </c>
      <c r="D61" s="36" t="s">
        <v>59</v>
      </c>
      <c r="E61" s="12" t="s">
        <v>41</v>
      </c>
      <c r="F61" s="47" t="s">
        <v>68</v>
      </c>
      <c r="G61" s="64">
        <v>44106</v>
      </c>
      <c r="H61" s="47" t="s">
        <v>68</v>
      </c>
      <c r="I61" s="13">
        <v>44106009</v>
      </c>
      <c r="J61" s="48" t="s">
        <v>126</v>
      </c>
      <c r="K61" s="77">
        <v>103204</v>
      </c>
      <c r="L61" s="77">
        <v>379402.4</v>
      </c>
      <c r="M61" s="77">
        <v>282842.43</v>
      </c>
      <c r="N61" s="72">
        <v>0</v>
      </c>
      <c r="O61" s="77">
        <v>156100</v>
      </c>
      <c r="P61" s="78">
        <v>14045976</v>
      </c>
      <c r="Q61" s="78">
        <v>15142653.25</v>
      </c>
      <c r="R61" s="80">
        <v>6760186</v>
      </c>
      <c r="S61" s="80">
        <v>12047969.02</v>
      </c>
      <c r="T61" s="80">
        <v>5683597.9900000002</v>
      </c>
      <c r="U61" s="80">
        <v>7213150.0700000003</v>
      </c>
      <c r="V61" s="80">
        <v>2337655.89</v>
      </c>
      <c r="W61" s="80">
        <v>18000</v>
      </c>
      <c r="X61" s="83" t="s">
        <v>241</v>
      </c>
    </row>
    <row r="62" spans="1:24" s="33" customFormat="1" x14ac:dyDescent="0.5">
      <c r="A62" s="37">
        <v>4</v>
      </c>
      <c r="B62" s="38" t="s">
        <v>61</v>
      </c>
      <c r="C62" s="39">
        <v>41</v>
      </c>
      <c r="D62" s="40" t="s">
        <v>59</v>
      </c>
      <c r="E62" s="39" t="s">
        <v>42</v>
      </c>
      <c r="F62" s="41" t="s">
        <v>69</v>
      </c>
      <c r="G62" s="65">
        <v>44107</v>
      </c>
      <c r="H62" s="41" t="s">
        <v>69</v>
      </c>
      <c r="I62" s="56">
        <v>44107</v>
      </c>
      <c r="J62" s="41" t="s">
        <v>69</v>
      </c>
      <c r="K62" s="89">
        <f>SUM(K63:K65)</f>
        <v>228927.7</v>
      </c>
      <c r="L62" s="89">
        <f>SUM(L63:L65)</f>
        <v>81255</v>
      </c>
      <c r="M62" s="89">
        <f t="shared" ref="M62:W62" si="7">SUM(M63:M65)</f>
        <v>442157.79000000004</v>
      </c>
      <c r="N62" s="101">
        <f t="shared" si="7"/>
        <v>0</v>
      </c>
      <c r="O62" s="89">
        <f t="shared" si="7"/>
        <v>107566</v>
      </c>
      <c r="P62" s="90">
        <f t="shared" si="7"/>
        <v>38638499</v>
      </c>
      <c r="Q62" s="90">
        <f t="shared" si="7"/>
        <v>45468505.289999999</v>
      </c>
      <c r="R62" s="89">
        <f t="shared" si="7"/>
        <v>17327719</v>
      </c>
      <c r="S62" s="89">
        <f t="shared" si="7"/>
        <v>26722808.75</v>
      </c>
      <c r="T62" s="89">
        <f t="shared" si="7"/>
        <v>18998329.390000001</v>
      </c>
      <c r="U62" s="89">
        <f t="shared" si="7"/>
        <v>3872625</v>
      </c>
      <c r="V62" s="89">
        <f t="shared" si="7"/>
        <v>9171676.6199999992</v>
      </c>
      <c r="W62" s="101">
        <f t="shared" si="7"/>
        <v>0</v>
      </c>
      <c r="X62" s="84" t="s">
        <v>242</v>
      </c>
    </row>
    <row r="63" spans="1:24" x14ac:dyDescent="0.5">
      <c r="A63" s="50">
        <v>4</v>
      </c>
      <c r="B63" s="51" t="s">
        <v>61</v>
      </c>
      <c r="C63" s="52">
        <v>41</v>
      </c>
      <c r="D63" s="53" t="s">
        <v>59</v>
      </c>
      <c r="E63" s="52" t="s">
        <v>42</v>
      </c>
      <c r="F63" s="43" t="s">
        <v>69</v>
      </c>
      <c r="G63" s="64">
        <v>44107</v>
      </c>
      <c r="H63" s="43" t="s">
        <v>69</v>
      </c>
      <c r="I63" s="44">
        <v>44107001</v>
      </c>
      <c r="J63" s="48" t="s">
        <v>127</v>
      </c>
      <c r="K63" s="77">
        <v>75868.25</v>
      </c>
      <c r="L63" s="77">
        <v>8083</v>
      </c>
      <c r="M63" s="77">
        <v>80585.149999999994</v>
      </c>
      <c r="N63" s="96">
        <v>0</v>
      </c>
      <c r="O63" s="77">
        <v>24006</v>
      </c>
      <c r="P63" s="78">
        <v>13175003</v>
      </c>
      <c r="Q63" s="78">
        <v>15332045.59</v>
      </c>
      <c r="R63" s="80">
        <v>6763002</v>
      </c>
      <c r="S63" s="80">
        <v>9247145</v>
      </c>
      <c r="T63" s="80">
        <v>5336300.99</v>
      </c>
      <c r="U63" s="80">
        <v>522500</v>
      </c>
      <c r="V63" s="80">
        <v>3177559.11</v>
      </c>
      <c r="W63" s="96">
        <v>0</v>
      </c>
      <c r="X63" s="82" t="s">
        <v>243</v>
      </c>
    </row>
    <row r="64" spans="1:24" x14ac:dyDescent="0.5">
      <c r="A64" s="17">
        <v>4</v>
      </c>
      <c r="B64" s="42" t="s">
        <v>61</v>
      </c>
      <c r="C64" s="12">
        <v>41</v>
      </c>
      <c r="D64" s="36" t="s">
        <v>59</v>
      </c>
      <c r="E64" s="52" t="s">
        <v>42</v>
      </c>
      <c r="F64" s="43" t="s">
        <v>69</v>
      </c>
      <c r="G64" s="64">
        <v>44107</v>
      </c>
      <c r="H64" s="43" t="s">
        <v>69</v>
      </c>
      <c r="I64" s="44">
        <v>44107002</v>
      </c>
      <c r="J64" s="48" t="s">
        <v>128</v>
      </c>
      <c r="K64" s="77">
        <v>70280.95</v>
      </c>
      <c r="L64" s="77">
        <v>41592</v>
      </c>
      <c r="M64" s="77">
        <v>174568.72</v>
      </c>
      <c r="N64" s="96">
        <v>0</v>
      </c>
      <c r="O64" s="80">
        <v>80060</v>
      </c>
      <c r="P64" s="78">
        <v>15709606</v>
      </c>
      <c r="Q64" s="78">
        <v>15686819.35</v>
      </c>
      <c r="R64" s="80">
        <v>6557113</v>
      </c>
      <c r="S64" s="80">
        <v>9340879.75</v>
      </c>
      <c r="T64" s="80">
        <v>6267113.6400000006</v>
      </c>
      <c r="U64" s="80">
        <v>2467480</v>
      </c>
      <c r="V64" s="80">
        <v>3253422.83</v>
      </c>
      <c r="W64" s="96">
        <v>0</v>
      </c>
      <c r="X64" s="82" t="s">
        <v>244</v>
      </c>
    </row>
    <row r="65" spans="1:24" x14ac:dyDescent="0.5">
      <c r="A65" s="17">
        <v>4</v>
      </c>
      <c r="B65" s="42" t="s">
        <v>61</v>
      </c>
      <c r="C65" s="12">
        <v>41</v>
      </c>
      <c r="D65" s="36" t="s">
        <v>59</v>
      </c>
      <c r="E65" s="52" t="s">
        <v>42</v>
      </c>
      <c r="F65" s="43" t="s">
        <v>69</v>
      </c>
      <c r="G65" s="64">
        <v>44107</v>
      </c>
      <c r="H65" s="43" t="s">
        <v>69</v>
      </c>
      <c r="I65" s="44">
        <v>44107003</v>
      </c>
      <c r="J65" s="48" t="s">
        <v>129</v>
      </c>
      <c r="K65" s="77">
        <v>82778.5</v>
      </c>
      <c r="L65" s="77">
        <v>31580</v>
      </c>
      <c r="M65" s="77">
        <v>187003.92</v>
      </c>
      <c r="N65" s="96">
        <v>0</v>
      </c>
      <c r="O65" s="77">
        <v>3500</v>
      </c>
      <c r="P65" s="78">
        <v>9753890</v>
      </c>
      <c r="Q65" s="78">
        <v>14449640.35</v>
      </c>
      <c r="R65" s="80">
        <v>4007604</v>
      </c>
      <c r="S65" s="80">
        <v>8134784</v>
      </c>
      <c r="T65" s="80">
        <v>7394914.7599999998</v>
      </c>
      <c r="U65" s="80">
        <v>882645</v>
      </c>
      <c r="V65" s="80">
        <v>2740694.68</v>
      </c>
      <c r="W65" s="96">
        <v>0</v>
      </c>
      <c r="X65" s="82" t="s">
        <v>245</v>
      </c>
    </row>
    <row r="66" spans="1:24" s="33" customFormat="1" x14ac:dyDescent="0.5">
      <c r="A66" s="37">
        <v>4</v>
      </c>
      <c r="B66" s="38" t="s">
        <v>61</v>
      </c>
      <c r="C66" s="39">
        <v>41</v>
      </c>
      <c r="D66" s="40" t="s">
        <v>59</v>
      </c>
      <c r="E66" s="39" t="s">
        <v>70</v>
      </c>
      <c r="F66" s="41" t="s">
        <v>71</v>
      </c>
      <c r="G66" s="65">
        <v>44108</v>
      </c>
      <c r="H66" s="41" t="s">
        <v>71</v>
      </c>
      <c r="I66" s="56">
        <v>44108</v>
      </c>
      <c r="J66" s="41" t="s">
        <v>71</v>
      </c>
      <c r="K66" s="89">
        <f>SUM(K67:K68)</f>
        <v>471554.5</v>
      </c>
      <c r="L66" s="89">
        <f t="shared" ref="L66:W66" si="8">SUM(L67:L68)</f>
        <v>184831</v>
      </c>
      <c r="M66" s="89">
        <f t="shared" si="8"/>
        <v>242191.47999999998</v>
      </c>
      <c r="N66" s="89">
        <f t="shared" si="8"/>
        <v>197850</v>
      </c>
      <c r="O66" s="89">
        <f t="shared" si="8"/>
        <v>201028</v>
      </c>
      <c r="P66" s="90">
        <f t="shared" si="8"/>
        <v>59427710.659999996</v>
      </c>
      <c r="Q66" s="90">
        <f t="shared" si="8"/>
        <v>39024711.120000005</v>
      </c>
      <c r="R66" s="89">
        <f t="shared" si="8"/>
        <v>23748679</v>
      </c>
      <c r="S66" s="89">
        <f t="shared" si="8"/>
        <v>30302382.859999999</v>
      </c>
      <c r="T66" s="89">
        <f t="shared" si="8"/>
        <v>14433439.5</v>
      </c>
      <c r="U66" s="89">
        <f t="shared" si="8"/>
        <v>15680348.66</v>
      </c>
      <c r="V66" s="89">
        <f t="shared" si="8"/>
        <v>6773812.4500000002</v>
      </c>
      <c r="W66" s="89">
        <f t="shared" si="8"/>
        <v>10000</v>
      </c>
      <c r="X66" s="86" t="s">
        <v>246</v>
      </c>
    </row>
    <row r="67" spans="1:24" x14ac:dyDescent="0.5">
      <c r="A67" s="50">
        <v>4</v>
      </c>
      <c r="B67" s="51" t="s">
        <v>61</v>
      </c>
      <c r="C67" s="52">
        <v>41</v>
      </c>
      <c r="D67" s="53" t="s">
        <v>59</v>
      </c>
      <c r="E67" s="52" t="s">
        <v>70</v>
      </c>
      <c r="F67" s="43" t="s">
        <v>71</v>
      </c>
      <c r="G67" s="64">
        <v>44108</v>
      </c>
      <c r="H67" s="43" t="s">
        <v>71</v>
      </c>
      <c r="I67" s="44">
        <v>44108001</v>
      </c>
      <c r="J67" s="48" t="s">
        <v>130</v>
      </c>
      <c r="K67" s="77">
        <v>329029</v>
      </c>
      <c r="L67" s="77">
        <v>16784.5</v>
      </c>
      <c r="M67" s="77">
        <v>166300.87</v>
      </c>
      <c r="N67" s="72">
        <v>0</v>
      </c>
      <c r="O67" s="77">
        <v>198808</v>
      </c>
      <c r="P67" s="78">
        <v>29308102.66</v>
      </c>
      <c r="Q67" s="78">
        <v>18761367.59</v>
      </c>
      <c r="R67" s="80">
        <v>9702422</v>
      </c>
      <c r="S67" s="80">
        <v>13033954.859999999</v>
      </c>
      <c r="T67" s="80">
        <v>6487745.9900000002</v>
      </c>
      <c r="U67" s="80">
        <v>9104948.6600000001</v>
      </c>
      <c r="V67" s="80">
        <v>3811731.31</v>
      </c>
      <c r="W67" s="103">
        <v>0</v>
      </c>
      <c r="X67" s="83" t="s">
        <v>247</v>
      </c>
    </row>
    <row r="68" spans="1:24" x14ac:dyDescent="0.5">
      <c r="A68" s="17">
        <v>4</v>
      </c>
      <c r="B68" s="42" t="s">
        <v>61</v>
      </c>
      <c r="C68" s="12">
        <v>41</v>
      </c>
      <c r="D68" s="36" t="s">
        <v>59</v>
      </c>
      <c r="E68" s="52" t="s">
        <v>70</v>
      </c>
      <c r="F68" s="43" t="s">
        <v>71</v>
      </c>
      <c r="G68" s="64">
        <v>44108</v>
      </c>
      <c r="H68" s="43" t="s">
        <v>71</v>
      </c>
      <c r="I68" s="44">
        <v>44108002</v>
      </c>
      <c r="J68" s="48" t="s">
        <v>131</v>
      </c>
      <c r="K68" s="77">
        <v>142525.5</v>
      </c>
      <c r="L68" s="77">
        <v>168046.5</v>
      </c>
      <c r="M68" s="77">
        <v>75890.61</v>
      </c>
      <c r="N68" s="77">
        <v>197850</v>
      </c>
      <c r="O68" s="77">
        <v>2220</v>
      </c>
      <c r="P68" s="78">
        <v>30119608</v>
      </c>
      <c r="Q68" s="78">
        <v>20263343.530000001</v>
      </c>
      <c r="R68" s="80">
        <v>14046257</v>
      </c>
      <c r="S68" s="80">
        <v>17268428</v>
      </c>
      <c r="T68" s="80">
        <v>7945693.5099999998</v>
      </c>
      <c r="U68" s="80">
        <v>6575400</v>
      </c>
      <c r="V68" s="80">
        <v>2962081.14</v>
      </c>
      <c r="W68" s="80">
        <v>10000</v>
      </c>
      <c r="X68" s="83" t="s">
        <v>248</v>
      </c>
    </row>
    <row r="69" spans="1:24" s="33" customFormat="1" x14ac:dyDescent="0.5">
      <c r="A69" s="37">
        <v>4</v>
      </c>
      <c r="B69" s="38" t="s">
        <v>61</v>
      </c>
      <c r="C69" s="39">
        <v>41</v>
      </c>
      <c r="D69" s="40" t="s">
        <v>59</v>
      </c>
      <c r="E69" s="39" t="s">
        <v>72</v>
      </c>
      <c r="F69" s="41" t="s">
        <v>73</v>
      </c>
      <c r="G69" s="65">
        <v>44109</v>
      </c>
      <c r="H69" s="41" t="s">
        <v>73</v>
      </c>
      <c r="I69" s="56">
        <v>44109</v>
      </c>
      <c r="J69" s="41" t="s">
        <v>73</v>
      </c>
      <c r="K69" s="89">
        <f>SUM(K70:K73)</f>
        <v>554894</v>
      </c>
      <c r="L69" s="89">
        <f t="shared" ref="L69:W69" si="9">SUM(L70:L73)</f>
        <v>75250</v>
      </c>
      <c r="M69" s="89">
        <f t="shared" si="9"/>
        <v>580644.73</v>
      </c>
      <c r="N69" s="89">
        <f t="shared" si="9"/>
        <v>417297</v>
      </c>
      <c r="O69" s="89">
        <f t="shared" si="9"/>
        <v>289504</v>
      </c>
      <c r="P69" s="90">
        <f t="shared" si="9"/>
        <v>48097776</v>
      </c>
      <c r="Q69" s="90">
        <f t="shared" si="9"/>
        <v>59221953.600000001</v>
      </c>
      <c r="R69" s="89">
        <f t="shared" si="9"/>
        <v>22671782.300000001</v>
      </c>
      <c r="S69" s="89">
        <f t="shared" si="9"/>
        <v>37303362</v>
      </c>
      <c r="T69" s="89">
        <f t="shared" si="9"/>
        <v>17482701.850000001</v>
      </c>
      <c r="U69" s="89">
        <f t="shared" si="9"/>
        <v>18181300</v>
      </c>
      <c r="V69" s="89">
        <f t="shared" si="9"/>
        <v>7181763.120000001</v>
      </c>
      <c r="W69" s="89">
        <f t="shared" si="9"/>
        <v>20000</v>
      </c>
      <c r="X69" s="84" t="s">
        <v>249</v>
      </c>
    </row>
    <row r="70" spans="1:24" x14ac:dyDescent="0.5">
      <c r="A70" s="17">
        <v>4</v>
      </c>
      <c r="B70" s="42" t="s">
        <v>61</v>
      </c>
      <c r="C70" s="12">
        <v>41</v>
      </c>
      <c r="D70" s="36" t="s">
        <v>59</v>
      </c>
      <c r="E70" s="12" t="s">
        <v>72</v>
      </c>
      <c r="F70" s="43" t="s">
        <v>73</v>
      </c>
      <c r="G70" s="64">
        <v>44109</v>
      </c>
      <c r="H70" s="43" t="s">
        <v>73</v>
      </c>
      <c r="I70" s="44">
        <v>44109001</v>
      </c>
      <c r="J70" s="48" t="s">
        <v>132</v>
      </c>
      <c r="K70" s="77">
        <v>139717.44</v>
      </c>
      <c r="L70" s="77">
        <v>20842.599999999999</v>
      </c>
      <c r="M70" s="77">
        <v>165034.13</v>
      </c>
      <c r="N70" s="77">
        <v>345017</v>
      </c>
      <c r="O70" s="77">
        <v>470</v>
      </c>
      <c r="P70" s="78">
        <v>7963326</v>
      </c>
      <c r="Q70" s="78">
        <v>13345387.880000001</v>
      </c>
      <c r="R70" s="80">
        <v>2969284</v>
      </c>
      <c r="S70" s="80">
        <v>7386502</v>
      </c>
      <c r="T70" s="80">
        <v>3005172.79</v>
      </c>
      <c r="U70" s="80">
        <v>5978000</v>
      </c>
      <c r="V70" s="80">
        <v>1156540</v>
      </c>
      <c r="W70" s="80">
        <v>10000</v>
      </c>
      <c r="X70" s="83" t="s">
        <v>250</v>
      </c>
    </row>
    <row r="71" spans="1:24" x14ac:dyDescent="0.5">
      <c r="A71" s="17">
        <v>4</v>
      </c>
      <c r="B71" s="42" t="s">
        <v>61</v>
      </c>
      <c r="C71" s="12">
        <v>41</v>
      </c>
      <c r="D71" s="36" t="s">
        <v>59</v>
      </c>
      <c r="E71" s="12" t="s">
        <v>72</v>
      </c>
      <c r="F71" s="43" t="s">
        <v>73</v>
      </c>
      <c r="G71" s="64">
        <v>44109</v>
      </c>
      <c r="H71" s="43" t="s">
        <v>73</v>
      </c>
      <c r="I71" s="44">
        <v>44109002</v>
      </c>
      <c r="J71" s="48" t="s">
        <v>133</v>
      </c>
      <c r="K71" s="77">
        <v>185561</v>
      </c>
      <c r="L71" s="77">
        <v>21808</v>
      </c>
      <c r="M71" s="77">
        <v>138474.16</v>
      </c>
      <c r="N71" s="77">
        <v>72280</v>
      </c>
      <c r="O71" s="77">
        <v>74260</v>
      </c>
      <c r="P71" s="78">
        <v>12409234</v>
      </c>
      <c r="Q71" s="78">
        <v>15140747.26</v>
      </c>
      <c r="R71" s="80">
        <v>6982866</v>
      </c>
      <c r="S71" s="80">
        <v>10956792</v>
      </c>
      <c r="T71" s="80">
        <v>4911200.08</v>
      </c>
      <c r="U71" s="80">
        <v>6592200</v>
      </c>
      <c r="V71" s="80">
        <v>1497501.11</v>
      </c>
      <c r="W71" s="103">
        <v>0</v>
      </c>
      <c r="X71" s="83" t="s">
        <v>251</v>
      </c>
    </row>
    <row r="72" spans="1:24" x14ac:dyDescent="0.5">
      <c r="A72" s="50">
        <v>4</v>
      </c>
      <c r="B72" s="51" t="s">
        <v>61</v>
      </c>
      <c r="C72" s="52">
        <v>41</v>
      </c>
      <c r="D72" s="53" t="s">
        <v>59</v>
      </c>
      <c r="E72" s="12" t="s">
        <v>72</v>
      </c>
      <c r="F72" s="43" t="s">
        <v>73</v>
      </c>
      <c r="G72" s="64">
        <v>44109</v>
      </c>
      <c r="H72" s="43" t="s">
        <v>73</v>
      </c>
      <c r="I72" s="44">
        <v>44109003</v>
      </c>
      <c r="J72" s="48" t="s">
        <v>134</v>
      </c>
      <c r="K72" s="77">
        <v>77917.600000000006</v>
      </c>
      <c r="L72" s="77">
        <v>4596.2</v>
      </c>
      <c r="M72" s="77">
        <v>159164.34</v>
      </c>
      <c r="N72" s="72">
        <v>0</v>
      </c>
      <c r="O72" s="77">
        <v>122461</v>
      </c>
      <c r="P72" s="78">
        <v>11818172</v>
      </c>
      <c r="Q72" s="78">
        <v>14180026.33</v>
      </c>
      <c r="R72" s="80">
        <v>4688592</v>
      </c>
      <c r="S72" s="80">
        <v>9033384</v>
      </c>
      <c r="T72" s="80">
        <v>5218340.68</v>
      </c>
      <c r="U72" s="80">
        <v>3010000</v>
      </c>
      <c r="V72" s="80">
        <v>2216502.3200000003</v>
      </c>
      <c r="W72" s="103">
        <v>0</v>
      </c>
      <c r="X72" s="83" t="s">
        <v>252</v>
      </c>
    </row>
    <row r="73" spans="1:24" x14ac:dyDescent="0.5">
      <c r="A73" s="17">
        <v>4</v>
      </c>
      <c r="B73" s="42" t="s">
        <v>61</v>
      </c>
      <c r="C73" s="12">
        <v>41</v>
      </c>
      <c r="D73" s="36" t="s">
        <v>59</v>
      </c>
      <c r="E73" s="12" t="s">
        <v>72</v>
      </c>
      <c r="F73" s="43" t="s">
        <v>73</v>
      </c>
      <c r="G73" s="64">
        <v>44109</v>
      </c>
      <c r="H73" s="43" t="s">
        <v>73</v>
      </c>
      <c r="I73" s="44">
        <v>44109004</v>
      </c>
      <c r="J73" s="48" t="s">
        <v>135</v>
      </c>
      <c r="K73" s="77">
        <v>151697.96</v>
      </c>
      <c r="L73" s="77">
        <v>28003.200000000001</v>
      </c>
      <c r="M73" s="77">
        <v>117972.1</v>
      </c>
      <c r="N73" s="72">
        <v>0</v>
      </c>
      <c r="O73" s="77">
        <v>92313</v>
      </c>
      <c r="P73" s="78">
        <v>15907044</v>
      </c>
      <c r="Q73" s="78">
        <v>16555792.130000001</v>
      </c>
      <c r="R73" s="80">
        <v>8031040.2999999998</v>
      </c>
      <c r="S73" s="80">
        <v>9926684</v>
      </c>
      <c r="T73" s="80">
        <v>4347988.3</v>
      </c>
      <c r="U73" s="80">
        <v>2601100</v>
      </c>
      <c r="V73" s="80">
        <v>2311219.69</v>
      </c>
      <c r="W73" s="80">
        <v>10000</v>
      </c>
      <c r="X73" s="83" t="s">
        <v>253</v>
      </c>
    </row>
    <row r="74" spans="1:24" s="33" customFormat="1" x14ac:dyDescent="0.5">
      <c r="A74" s="37">
        <v>4</v>
      </c>
      <c r="B74" s="38" t="s">
        <v>61</v>
      </c>
      <c r="C74" s="39">
        <v>41</v>
      </c>
      <c r="D74" s="40" t="s">
        <v>59</v>
      </c>
      <c r="E74" s="39" t="s">
        <v>74</v>
      </c>
      <c r="F74" s="41" t="s">
        <v>75</v>
      </c>
      <c r="G74" s="65">
        <v>44110</v>
      </c>
      <c r="H74" s="41" t="s">
        <v>75</v>
      </c>
      <c r="I74" s="56">
        <v>44110</v>
      </c>
      <c r="J74" s="41" t="s">
        <v>75</v>
      </c>
      <c r="K74" s="89">
        <f>SUM(K75:K76)</f>
        <v>335810</v>
      </c>
      <c r="L74" s="89">
        <f t="shared" ref="L74:W74" si="10">SUM(L75:L76)</f>
        <v>215190</v>
      </c>
      <c r="M74" s="89">
        <f t="shared" si="10"/>
        <v>228391.46000000002</v>
      </c>
      <c r="N74" s="89">
        <f t="shared" si="10"/>
        <v>189391</v>
      </c>
      <c r="O74" s="89">
        <f t="shared" si="10"/>
        <v>209250</v>
      </c>
      <c r="P74" s="90">
        <f t="shared" si="10"/>
        <v>35731844</v>
      </c>
      <c r="Q74" s="90">
        <f t="shared" si="10"/>
        <v>34119162.990000002</v>
      </c>
      <c r="R74" s="89">
        <f t="shared" si="10"/>
        <v>15507353</v>
      </c>
      <c r="S74" s="89">
        <f t="shared" si="10"/>
        <v>26823718.75</v>
      </c>
      <c r="T74" s="89">
        <f t="shared" si="10"/>
        <v>14058192.169999998</v>
      </c>
      <c r="U74" s="89">
        <f t="shared" si="10"/>
        <v>5177400</v>
      </c>
      <c r="V74" s="89">
        <f t="shared" si="10"/>
        <v>5281493.59</v>
      </c>
      <c r="W74" s="89">
        <f t="shared" si="10"/>
        <v>5882.4</v>
      </c>
      <c r="X74" s="84" t="s">
        <v>254</v>
      </c>
    </row>
    <row r="75" spans="1:24" x14ac:dyDescent="0.5">
      <c r="A75" s="17">
        <v>4</v>
      </c>
      <c r="B75" s="42" t="s">
        <v>61</v>
      </c>
      <c r="C75" s="12">
        <v>41</v>
      </c>
      <c r="D75" s="36" t="s">
        <v>59</v>
      </c>
      <c r="E75" s="12" t="s">
        <v>74</v>
      </c>
      <c r="F75" s="43" t="s">
        <v>75</v>
      </c>
      <c r="G75" s="64">
        <v>44110</v>
      </c>
      <c r="H75" s="43" t="s">
        <v>75</v>
      </c>
      <c r="I75" s="44">
        <v>44110001</v>
      </c>
      <c r="J75" s="48" t="s">
        <v>136</v>
      </c>
      <c r="K75" s="77">
        <v>289702</v>
      </c>
      <c r="L75" s="77">
        <v>127810</v>
      </c>
      <c r="M75" s="77">
        <v>189043.35</v>
      </c>
      <c r="N75" s="77">
        <v>189391</v>
      </c>
      <c r="O75" s="77">
        <v>3500</v>
      </c>
      <c r="P75" s="78">
        <v>20782797</v>
      </c>
      <c r="Q75" s="78">
        <v>18558104.66</v>
      </c>
      <c r="R75" s="80">
        <v>8878957</v>
      </c>
      <c r="S75" s="80">
        <v>13741782.25</v>
      </c>
      <c r="T75" s="80">
        <v>7807252.0899999999</v>
      </c>
      <c r="U75" s="80">
        <v>3895900</v>
      </c>
      <c r="V75" s="80">
        <v>3029354.47</v>
      </c>
      <c r="W75" s="103">
        <v>0</v>
      </c>
      <c r="X75" s="82" t="s">
        <v>255</v>
      </c>
    </row>
    <row r="76" spans="1:24" x14ac:dyDescent="0.5">
      <c r="A76" s="17">
        <v>4</v>
      </c>
      <c r="B76" s="35" t="s">
        <v>61</v>
      </c>
      <c r="C76" s="12">
        <v>41</v>
      </c>
      <c r="D76" s="36" t="s">
        <v>59</v>
      </c>
      <c r="E76" s="12" t="s">
        <v>74</v>
      </c>
      <c r="F76" s="43" t="s">
        <v>75</v>
      </c>
      <c r="G76" s="64">
        <v>44110</v>
      </c>
      <c r="H76" s="43" t="s">
        <v>75</v>
      </c>
      <c r="I76" s="44">
        <v>44110002</v>
      </c>
      <c r="J76" s="48" t="s">
        <v>137</v>
      </c>
      <c r="K76" s="77">
        <v>46108</v>
      </c>
      <c r="L76" s="77">
        <v>87380</v>
      </c>
      <c r="M76" s="77">
        <v>39348.11</v>
      </c>
      <c r="N76" s="72">
        <v>0</v>
      </c>
      <c r="O76" s="77">
        <v>205750</v>
      </c>
      <c r="P76" s="78">
        <v>14949047</v>
      </c>
      <c r="Q76" s="78">
        <v>15561058.33</v>
      </c>
      <c r="R76" s="80">
        <v>6628396</v>
      </c>
      <c r="S76" s="80">
        <v>13081936.5</v>
      </c>
      <c r="T76" s="80">
        <v>6250940.0799999991</v>
      </c>
      <c r="U76" s="80">
        <v>1281500</v>
      </c>
      <c r="V76" s="80">
        <v>2252139.12</v>
      </c>
      <c r="W76" s="80">
        <v>5882.4</v>
      </c>
      <c r="X76" s="82" t="s">
        <v>256</v>
      </c>
    </row>
    <row r="77" spans="1:24" s="33" customFormat="1" x14ac:dyDescent="0.5">
      <c r="A77" s="37">
        <v>4</v>
      </c>
      <c r="B77" s="38" t="s">
        <v>61</v>
      </c>
      <c r="C77" s="39">
        <v>41</v>
      </c>
      <c r="D77" s="40" t="s">
        <v>59</v>
      </c>
      <c r="E77" s="39">
        <v>11</v>
      </c>
      <c r="F77" s="41" t="s">
        <v>77</v>
      </c>
      <c r="G77" s="65">
        <v>44111</v>
      </c>
      <c r="H77" s="41" t="s">
        <v>77</v>
      </c>
      <c r="I77" s="56">
        <v>44111</v>
      </c>
      <c r="J77" s="41" t="s">
        <v>77</v>
      </c>
      <c r="K77" s="89">
        <f>SUM(K78:K89)</f>
        <v>2141596.7000000002</v>
      </c>
      <c r="L77" s="89">
        <f t="shared" ref="L77:W77" si="11">SUM(L78:L89)</f>
        <v>2162923.2000000002</v>
      </c>
      <c r="M77" s="89">
        <f t="shared" si="11"/>
        <v>2226652.87</v>
      </c>
      <c r="N77" s="89">
        <f t="shared" si="11"/>
        <v>2430475.9900000002</v>
      </c>
      <c r="O77" s="89">
        <f t="shared" si="11"/>
        <v>26520873.09</v>
      </c>
      <c r="P77" s="90">
        <f t="shared" si="11"/>
        <v>302867428.48999995</v>
      </c>
      <c r="Q77" s="90">
        <f t="shared" si="11"/>
        <v>256353288.43000001</v>
      </c>
      <c r="R77" s="89">
        <f t="shared" si="11"/>
        <v>135702774.28</v>
      </c>
      <c r="S77" s="89">
        <f t="shared" si="11"/>
        <v>159497638.19999999</v>
      </c>
      <c r="T77" s="89">
        <f t="shared" si="11"/>
        <v>117801488.42</v>
      </c>
      <c r="U77" s="89">
        <f t="shared" si="11"/>
        <v>63306494</v>
      </c>
      <c r="V77" s="89">
        <f t="shared" si="11"/>
        <v>85607223.239999995</v>
      </c>
      <c r="W77" s="89">
        <f t="shared" si="11"/>
        <v>67200</v>
      </c>
      <c r="X77" s="84" t="s">
        <v>257</v>
      </c>
    </row>
    <row r="78" spans="1:24" x14ac:dyDescent="0.5">
      <c r="A78" s="50">
        <v>4</v>
      </c>
      <c r="B78" s="51" t="s">
        <v>61</v>
      </c>
      <c r="C78" s="52">
        <v>41</v>
      </c>
      <c r="D78" s="53" t="s">
        <v>59</v>
      </c>
      <c r="E78" s="52" t="s">
        <v>76</v>
      </c>
      <c r="F78" s="54" t="s">
        <v>77</v>
      </c>
      <c r="G78" s="64">
        <v>44111</v>
      </c>
      <c r="H78" s="54" t="s">
        <v>77</v>
      </c>
      <c r="I78" s="44">
        <v>44111001</v>
      </c>
      <c r="J78" s="48" t="s">
        <v>138</v>
      </c>
      <c r="K78" s="77">
        <v>140354</v>
      </c>
      <c r="L78" s="77">
        <v>21274.6</v>
      </c>
      <c r="M78" s="77">
        <v>138683.70000000001</v>
      </c>
      <c r="N78" s="72">
        <v>0</v>
      </c>
      <c r="O78" s="77">
        <v>482468</v>
      </c>
      <c r="P78" s="78">
        <v>24648547</v>
      </c>
      <c r="Q78" s="78">
        <v>20074309.969999999</v>
      </c>
      <c r="R78" s="80">
        <v>11882907</v>
      </c>
      <c r="S78" s="80">
        <v>11733067</v>
      </c>
      <c r="T78" s="80">
        <v>6880305.8799999999</v>
      </c>
      <c r="U78" s="80">
        <v>3843300</v>
      </c>
      <c r="V78" s="80">
        <v>5795949.7599999998</v>
      </c>
      <c r="W78" s="103">
        <v>0</v>
      </c>
      <c r="X78" s="82" t="s">
        <v>258</v>
      </c>
    </row>
    <row r="79" spans="1:24" x14ac:dyDescent="0.5">
      <c r="A79" s="17">
        <v>4</v>
      </c>
      <c r="B79" s="42" t="s">
        <v>61</v>
      </c>
      <c r="C79" s="12">
        <v>41</v>
      </c>
      <c r="D79" s="36" t="s">
        <v>59</v>
      </c>
      <c r="E79" s="12" t="s">
        <v>76</v>
      </c>
      <c r="F79" s="54" t="s">
        <v>77</v>
      </c>
      <c r="G79" s="64">
        <v>44111</v>
      </c>
      <c r="H79" s="54" t="s">
        <v>77</v>
      </c>
      <c r="I79" s="44">
        <v>44111002</v>
      </c>
      <c r="J79" s="48" t="s">
        <v>139</v>
      </c>
      <c r="K79" s="77">
        <v>176474.13</v>
      </c>
      <c r="L79" s="77">
        <v>329845</v>
      </c>
      <c r="M79" s="77">
        <v>411247.87</v>
      </c>
      <c r="N79" s="77">
        <v>77724</v>
      </c>
      <c r="O79" s="77">
        <v>251236.8</v>
      </c>
      <c r="P79" s="78">
        <v>29040879</v>
      </c>
      <c r="Q79" s="78">
        <v>21343730.420000002</v>
      </c>
      <c r="R79" s="80">
        <v>12570409.5</v>
      </c>
      <c r="S79" s="80">
        <v>11546385.5</v>
      </c>
      <c r="T79" s="80">
        <v>9551674.0500000007</v>
      </c>
      <c r="U79" s="80">
        <v>6787000</v>
      </c>
      <c r="V79" s="80">
        <v>3987649.23</v>
      </c>
      <c r="W79" s="103">
        <v>0</v>
      </c>
      <c r="X79" s="83" t="s">
        <v>259</v>
      </c>
    </row>
    <row r="80" spans="1:24" x14ac:dyDescent="0.5">
      <c r="A80" s="50">
        <v>4</v>
      </c>
      <c r="B80" s="51" t="s">
        <v>61</v>
      </c>
      <c r="C80" s="52">
        <v>41</v>
      </c>
      <c r="D80" s="53" t="s">
        <v>59</v>
      </c>
      <c r="E80" s="52">
        <v>11</v>
      </c>
      <c r="F80" s="54" t="s">
        <v>77</v>
      </c>
      <c r="G80" s="64">
        <v>44111</v>
      </c>
      <c r="H80" s="54" t="s">
        <v>77</v>
      </c>
      <c r="I80" s="44">
        <v>44111003</v>
      </c>
      <c r="J80" s="48" t="s">
        <v>140</v>
      </c>
      <c r="K80" s="77">
        <v>217978.72</v>
      </c>
      <c r="L80" s="77">
        <v>288510</v>
      </c>
      <c r="M80" s="77">
        <v>167924.79</v>
      </c>
      <c r="N80" s="77">
        <v>125805</v>
      </c>
      <c r="O80" s="77">
        <v>225346</v>
      </c>
      <c r="P80" s="78">
        <v>28898164</v>
      </c>
      <c r="Q80" s="78">
        <v>19990827.559999999</v>
      </c>
      <c r="R80" s="80">
        <v>9094202</v>
      </c>
      <c r="S80" s="80">
        <v>14786241</v>
      </c>
      <c r="T80" s="80">
        <v>8829918.1099999994</v>
      </c>
      <c r="U80" s="80">
        <v>6547180</v>
      </c>
      <c r="V80" s="80">
        <v>10601155.9</v>
      </c>
      <c r="W80" s="103">
        <v>0</v>
      </c>
      <c r="X80" s="83" t="s">
        <v>260</v>
      </c>
    </row>
    <row r="81" spans="1:24" x14ac:dyDescent="0.5">
      <c r="A81" s="17">
        <v>4</v>
      </c>
      <c r="B81" s="42" t="s">
        <v>61</v>
      </c>
      <c r="C81" s="12">
        <v>41</v>
      </c>
      <c r="D81" s="36" t="s">
        <v>59</v>
      </c>
      <c r="E81" s="12">
        <v>11</v>
      </c>
      <c r="F81" s="54" t="s">
        <v>77</v>
      </c>
      <c r="G81" s="64">
        <v>44111</v>
      </c>
      <c r="H81" s="54" t="s">
        <v>77</v>
      </c>
      <c r="I81" s="44">
        <v>44111004</v>
      </c>
      <c r="J81" s="48" t="s">
        <v>141</v>
      </c>
      <c r="K81" s="77">
        <v>49069.760000000002</v>
      </c>
      <c r="L81" s="77">
        <v>89753</v>
      </c>
      <c r="M81" s="77">
        <v>72611.25</v>
      </c>
      <c r="N81" s="77">
        <v>431786.99</v>
      </c>
      <c r="O81" s="77">
        <v>239600</v>
      </c>
      <c r="P81" s="78">
        <v>38459461</v>
      </c>
      <c r="Q81" s="78">
        <v>16606990.550000001</v>
      </c>
      <c r="R81" s="80">
        <v>8435528</v>
      </c>
      <c r="S81" s="80">
        <v>12069781</v>
      </c>
      <c r="T81" s="80">
        <v>7606492.8899999997</v>
      </c>
      <c r="U81" s="80">
        <v>5026000</v>
      </c>
      <c r="V81" s="80">
        <v>22208827.43</v>
      </c>
      <c r="W81" s="103">
        <v>0</v>
      </c>
      <c r="X81" s="83" t="s">
        <v>261</v>
      </c>
    </row>
    <row r="82" spans="1:24" x14ac:dyDescent="0.5">
      <c r="A82" s="17">
        <v>4</v>
      </c>
      <c r="B82" s="42" t="s">
        <v>61</v>
      </c>
      <c r="C82" s="12">
        <v>41</v>
      </c>
      <c r="D82" s="36" t="s">
        <v>59</v>
      </c>
      <c r="E82" s="12">
        <v>11</v>
      </c>
      <c r="F82" s="54" t="s">
        <v>77</v>
      </c>
      <c r="G82" s="64">
        <v>44111</v>
      </c>
      <c r="H82" s="54" t="s">
        <v>77</v>
      </c>
      <c r="I82" s="44">
        <v>44111005</v>
      </c>
      <c r="J82" s="48" t="s">
        <v>142</v>
      </c>
      <c r="K82" s="77">
        <v>159681.87</v>
      </c>
      <c r="L82" s="77">
        <v>164813</v>
      </c>
      <c r="M82" s="77">
        <v>137133.79999999999</v>
      </c>
      <c r="N82" s="72">
        <v>0</v>
      </c>
      <c r="O82" s="77">
        <v>114487.43</v>
      </c>
      <c r="P82" s="78">
        <v>25178804</v>
      </c>
      <c r="Q82" s="78">
        <v>19625647.539999999</v>
      </c>
      <c r="R82" s="80">
        <v>11295291</v>
      </c>
      <c r="S82" s="80">
        <v>15884518.84</v>
      </c>
      <c r="T82" s="80">
        <v>9341884.4399999995</v>
      </c>
      <c r="U82" s="80">
        <v>6089000</v>
      </c>
      <c r="V82" s="80">
        <v>2413000</v>
      </c>
      <c r="W82" s="103">
        <v>0</v>
      </c>
      <c r="X82" s="83" t="s">
        <v>262</v>
      </c>
    </row>
    <row r="83" spans="1:24" x14ac:dyDescent="0.5">
      <c r="A83" s="17">
        <v>4</v>
      </c>
      <c r="B83" s="42" t="s">
        <v>61</v>
      </c>
      <c r="C83" s="12">
        <v>41</v>
      </c>
      <c r="D83" s="36" t="s">
        <v>59</v>
      </c>
      <c r="E83" s="12">
        <v>11</v>
      </c>
      <c r="F83" s="54" t="s">
        <v>77</v>
      </c>
      <c r="G83" s="64">
        <v>44111</v>
      </c>
      <c r="H83" s="54" t="s">
        <v>77</v>
      </c>
      <c r="I83" s="44">
        <v>44111006</v>
      </c>
      <c r="J83" s="48" t="s">
        <v>143</v>
      </c>
      <c r="K83" s="77">
        <v>368292.95</v>
      </c>
      <c r="L83" s="77">
        <v>408157.5</v>
      </c>
      <c r="M83" s="77">
        <v>233466.74</v>
      </c>
      <c r="N83" s="72">
        <v>0</v>
      </c>
      <c r="O83" s="77">
        <v>181198</v>
      </c>
      <c r="P83" s="78">
        <v>27179239</v>
      </c>
      <c r="Q83" s="78">
        <v>22789685.949999999</v>
      </c>
      <c r="R83" s="80">
        <v>12387007.279999999</v>
      </c>
      <c r="S83" s="80">
        <v>15053309.359999999</v>
      </c>
      <c r="T83" s="80">
        <v>8438522.5700000003</v>
      </c>
      <c r="U83" s="80">
        <v>6020500</v>
      </c>
      <c r="V83" s="80">
        <v>5155215.38</v>
      </c>
      <c r="W83" s="103">
        <v>0</v>
      </c>
      <c r="X83" s="83" t="s">
        <v>263</v>
      </c>
    </row>
    <row r="84" spans="1:24" s="55" customFormat="1" x14ac:dyDescent="0.5">
      <c r="A84" s="50">
        <v>4</v>
      </c>
      <c r="B84" s="51" t="s">
        <v>61</v>
      </c>
      <c r="C84" s="52">
        <v>41</v>
      </c>
      <c r="D84" s="53" t="s">
        <v>59</v>
      </c>
      <c r="E84" s="52">
        <v>11</v>
      </c>
      <c r="F84" s="54" t="s">
        <v>77</v>
      </c>
      <c r="G84" s="64">
        <v>44111</v>
      </c>
      <c r="H84" s="54" t="s">
        <v>77</v>
      </c>
      <c r="I84" s="44">
        <v>44111007</v>
      </c>
      <c r="J84" s="48" t="s">
        <v>144</v>
      </c>
      <c r="K84" s="77">
        <v>217816</v>
      </c>
      <c r="L84" s="77">
        <v>291450.5</v>
      </c>
      <c r="M84" s="77">
        <v>129104.1</v>
      </c>
      <c r="N84" s="72">
        <v>0</v>
      </c>
      <c r="O84" s="77">
        <v>56711</v>
      </c>
      <c r="P84" s="78">
        <v>21228988</v>
      </c>
      <c r="Q84" s="78">
        <v>18045678.84</v>
      </c>
      <c r="R84" s="80">
        <v>9287430</v>
      </c>
      <c r="S84" s="80">
        <v>13320969.75</v>
      </c>
      <c r="T84" s="80">
        <v>7288117.9399999995</v>
      </c>
      <c r="U84" s="80">
        <v>2936100</v>
      </c>
      <c r="V84" s="80">
        <v>5250835.42</v>
      </c>
      <c r="W84" s="80">
        <v>31200</v>
      </c>
      <c r="X84" s="83" t="s">
        <v>264</v>
      </c>
    </row>
    <row r="85" spans="1:24" x14ac:dyDescent="0.5">
      <c r="A85" s="17">
        <v>4</v>
      </c>
      <c r="B85" s="42" t="s">
        <v>61</v>
      </c>
      <c r="C85" s="12">
        <v>41</v>
      </c>
      <c r="D85" s="36" t="s">
        <v>59</v>
      </c>
      <c r="E85" s="12">
        <v>11</v>
      </c>
      <c r="F85" s="54" t="s">
        <v>77</v>
      </c>
      <c r="G85" s="64">
        <v>44111</v>
      </c>
      <c r="H85" s="54" t="s">
        <v>77</v>
      </c>
      <c r="I85" s="44">
        <v>44111008</v>
      </c>
      <c r="J85" s="48" t="s">
        <v>145</v>
      </c>
      <c r="K85" s="77">
        <v>82872</v>
      </c>
      <c r="L85" s="77">
        <v>68714</v>
      </c>
      <c r="M85" s="77">
        <v>271538.73</v>
      </c>
      <c r="N85" s="77">
        <v>368093</v>
      </c>
      <c r="O85" s="77">
        <v>179990</v>
      </c>
      <c r="P85" s="78">
        <v>28144415</v>
      </c>
      <c r="Q85" s="78">
        <v>22359602.43</v>
      </c>
      <c r="R85" s="80">
        <v>11840553</v>
      </c>
      <c r="S85" s="80">
        <v>14973170.5</v>
      </c>
      <c r="T85" s="80">
        <v>8686170.9399999995</v>
      </c>
      <c r="U85" s="80">
        <v>8932600</v>
      </c>
      <c r="V85" s="80">
        <v>9352438.4400000013</v>
      </c>
      <c r="W85" s="80">
        <v>10000</v>
      </c>
      <c r="X85" s="83" t="s">
        <v>265</v>
      </c>
    </row>
    <row r="86" spans="1:24" x14ac:dyDescent="0.5">
      <c r="A86" s="17">
        <v>4</v>
      </c>
      <c r="B86" s="42" t="s">
        <v>61</v>
      </c>
      <c r="C86" s="12">
        <v>41</v>
      </c>
      <c r="D86" s="36" t="s">
        <v>59</v>
      </c>
      <c r="E86" s="12">
        <v>11</v>
      </c>
      <c r="F86" s="54" t="s">
        <v>77</v>
      </c>
      <c r="G86" s="64">
        <v>44111</v>
      </c>
      <c r="H86" s="54" t="s">
        <v>77</v>
      </c>
      <c r="I86" s="44">
        <v>44111009</v>
      </c>
      <c r="J86" s="48" t="s">
        <v>146</v>
      </c>
      <c r="K86" s="77">
        <v>173209.36</v>
      </c>
      <c r="L86" s="77">
        <v>20802</v>
      </c>
      <c r="M86" s="77">
        <v>142126.76999999999</v>
      </c>
      <c r="N86" s="72">
        <v>0</v>
      </c>
      <c r="O86" s="77">
        <v>154910</v>
      </c>
      <c r="P86" s="78">
        <v>20272295</v>
      </c>
      <c r="Q86" s="78">
        <v>14314313.560000001</v>
      </c>
      <c r="R86" s="80">
        <v>7187692.5</v>
      </c>
      <c r="S86" s="80">
        <v>9055653.75</v>
      </c>
      <c r="T86" s="80">
        <v>4881503.28</v>
      </c>
      <c r="U86" s="80">
        <v>3071114</v>
      </c>
      <c r="V86" s="80">
        <v>8428753.5199999996</v>
      </c>
      <c r="W86" s="80">
        <v>16000</v>
      </c>
      <c r="X86" s="85" t="s">
        <v>266</v>
      </c>
    </row>
    <row r="87" spans="1:24" s="55" customFormat="1" x14ac:dyDescent="0.5">
      <c r="A87" s="50">
        <v>4</v>
      </c>
      <c r="B87" s="51" t="s">
        <v>61</v>
      </c>
      <c r="C87" s="52">
        <v>41</v>
      </c>
      <c r="D87" s="53" t="s">
        <v>59</v>
      </c>
      <c r="E87" s="52">
        <v>11</v>
      </c>
      <c r="F87" s="54" t="s">
        <v>77</v>
      </c>
      <c r="G87" s="64">
        <v>44111</v>
      </c>
      <c r="H87" s="54" t="s">
        <v>77</v>
      </c>
      <c r="I87" s="44">
        <v>44111010</v>
      </c>
      <c r="J87" s="48" t="s">
        <v>147</v>
      </c>
      <c r="K87" s="77">
        <v>175686.76</v>
      </c>
      <c r="L87" s="77">
        <v>148677</v>
      </c>
      <c r="M87" s="77">
        <v>173746.8</v>
      </c>
      <c r="N87" s="77">
        <v>876267</v>
      </c>
      <c r="O87" s="77">
        <v>288170</v>
      </c>
      <c r="P87" s="78">
        <v>40193176.280000001</v>
      </c>
      <c r="Q87" s="78">
        <v>27671018.899999999</v>
      </c>
      <c r="R87" s="80">
        <v>19079980</v>
      </c>
      <c r="S87" s="80">
        <v>15712674.5</v>
      </c>
      <c r="T87" s="80">
        <v>18881198.59</v>
      </c>
      <c r="U87" s="80">
        <v>5264800</v>
      </c>
      <c r="V87" s="80">
        <v>4459000</v>
      </c>
      <c r="W87" s="103">
        <v>0</v>
      </c>
      <c r="X87" s="83" t="s">
        <v>267</v>
      </c>
    </row>
    <row r="88" spans="1:24" x14ac:dyDescent="0.5">
      <c r="A88" s="17">
        <v>4</v>
      </c>
      <c r="B88" s="42" t="s">
        <v>61</v>
      </c>
      <c r="C88" s="12">
        <v>41</v>
      </c>
      <c r="D88" s="36" t="s">
        <v>59</v>
      </c>
      <c r="E88" s="12">
        <v>11</v>
      </c>
      <c r="F88" s="54" t="s">
        <v>77</v>
      </c>
      <c r="G88" s="64">
        <v>44111</v>
      </c>
      <c r="H88" s="54" t="s">
        <v>77</v>
      </c>
      <c r="I88" s="44">
        <v>44111011</v>
      </c>
      <c r="J88" s="48" t="s">
        <v>148</v>
      </c>
      <c r="K88" s="77">
        <v>287820.26</v>
      </c>
      <c r="L88" s="77">
        <v>241646.6</v>
      </c>
      <c r="M88" s="77">
        <v>212692.91</v>
      </c>
      <c r="N88" s="77">
        <v>550800</v>
      </c>
      <c r="O88" s="77">
        <v>24269607.859999999</v>
      </c>
      <c r="P88" s="78">
        <v>28019.21</v>
      </c>
      <c r="Q88" s="78">
        <v>36004799</v>
      </c>
      <c r="R88" s="80">
        <v>13793737</v>
      </c>
      <c r="S88" s="80">
        <v>15245248</v>
      </c>
      <c r="T88" s="80">
        <v>19410780.98</v>
      </c>
      <c r="U88" s="80">
        <v>6188900</v>
      </c>
      <c r="V88" s="80">
        <v>4371711.78</v>
      </c>
      <c r="W88" s="80">
        <v>10000</v>
      </c>
      <c r="X88" s="83" t="s">
        <v>268</v>
      </c>
    </row>
    <row r="89" spans="1:24" x14ac:dyDescent="0.5">
      <c r="A89" s="17">
        <v>4</v>
      </c>
      <c r="B89" s="42" t="s">
        <v>61</v>
      </c>
      <c r="C89" s="12">
        <v>41</v>
      </c>
      <c r="D89" s="36" t="s">
        <v>59</v>
      </c>
      <c r="E89" s="12">
        <v>11</v>
      </c>
      <c r="F89" s="54" t="s">
        <v>77</v>
      </c>
      <c r="G89" s="64">
        <v>44111</v>
      </c>
      <c r="H89" s="54" t="s">
        <v>77</v>
      </c>
      <c r="I89" s="44">
        <v>44111012</v>
      </c>
      <c r="J89" s="48" t="s">
        <v>149</v>
      </c>
      <c r="K89" s="77">
        <v>92340.89</v>
      </c>
      <c r="L89" s="77">
        <v>89280</v>
      </c>
      <c r="M89" s="77">
        <v>136375.41</v>
      </c>
      <c r="N89" s="72">
        <v>0</v>
      </c>
      <c r="O89" s="77">
        <v>77148</v>
      </c>
      <c r="P89" s="78">
        <v>19595441</v>
      </c>
      <c r="Q89" s="78">
        <v>17526683.710000001</v>
      </c>
      <c r="R89" s="80">
        <v>8848037</v>
      </c>
      <c r="S89" s="80">
        <v>10116619</v>
      </c>
      <c r="T89" s="80">
        <v>8004918.75</v>
      </c>
      <c r="U89" s="80">
        <v>2600000</v>
      </c>
      <c r="V89" s="80">
        <v>3582686.38</v>
      </c>
      <c r="W89" s="103">
        <v>0</v>
      </c>
      <c r="X89" s="83" t="s">
        <v>269</v>
      </c>
    </row>
    <row r="90" spans="1:24" s="33" customFormat="1" x14ac:dyDescent="0.5">
      <c r="A90" s="37">
        <v>4</v>
      </c>
      <c r="B90" s="38" t="s">
        <v>61</v>
      </c>
      <c r="C90" s="39">
        <v>41</v>
      </c>
      <c r="D90" s="40" t="s">
        <v>59</v>
      </c>
      <c r="E90" s="39">
        <v>17</v>
      </c>
      <c r="F90" s="41" t="s">
        <v>78</v>
      </c>
      <c r="G90" s="65">
        <v>44117</v>
      </c>
      <c r="H90" s="41" t="s">
        <v>78</v>
      </c>
      <c r="I90" s="56">
        <v>44117</v>
      </c>
      <c r="J90" s="41" t="s">
        <v>78</v>
      </c>
      <c r="K90" s="89">
        <f>SUM(K91:K101)</f>
        <v>3946743.1</v>
      </c>
      <c r="L90" s="89">
        <f t="shared" ref="L90:W90" si="12">SUM(L91:L101)</f>
        <v>2106834.8199999998</v>
      </c>
      <c r="M90" s="89">
        <f t="shared" si="12"/>
        <v>3560121.9200000004</v>
      </c>
      <c r="N90" s="89">
        <f t="shared" si="12"/>
        <v>5766381.8099999996</v>
      </c>
      <c r="O90" s="89">
        <f t="shared" si="12"/>
        <v>2250974.38</v>
      </c>
      <c r="P90" s="90">
        <f t="shared" si="12"/>
        <v>297762024.48000002</v>
      </c>
      <c r="Q90" s="90">
        <f t="shared" si="12"/>
        <v>209206013.23999998</v>
      </c>
      <c r="R90" s="89">
        <f t="shared" si="12"/>
        <v>102480386.90000001</v>
      </c>
      <c r="S90" s="89">
        <f t="shared" si="12"/>
        <v>152749898.93000001</v>
      </c>
      <c r="T90" s="89">
        <f t="shared" si="12"/>
        <v>96180532.779999986</v>
      </c>
      <c r="U90" s="89">
        <f t="shared" si="12"/>
        <v>54004541.609999999</v>
      </c>
      <c r="V90" s="89">
        <f t="shared" si="12"/>
        <v>63410001.809999995</v>
      </c>
      <c r="W90" s="89">
        <f t="shared" si="12"/>
        <v>120792</v>
      </c>
      <c r="X90" s="84" t="s">
        <v>270</v>
      </c>
    </row>
    <row r="91" spans="1:24" x14ac:dyDescent="0.5">
      <c r="A91" s="17">
        <v>4</v>
      </c>
      <c r="B91" s="42" t="s">
        <v>61</v>
      </c>
      <c r="C91" s="12">
        <v>41</v>
      </c>
      <c r="D91" s="36" t="s">
        <v>59</v>
      </c>
      <c r="E91" s="12">
        <v>17</v>
      </c>
      <c r="F91" s="54" t="s">
        <v>78</v>
      </c>
      <c r="G91" s="64">
        <v>44117</v>
      </c>
      <c r="H91" s="54" t="s">
        <v>78</v>
      </c>
      <c r="I91" s="44">
        <v>44117001</v>
      </c>
      <c r="J91" s="48" t="s">
        <v>150</v>
      </c>
      <c r="K91" s="77">
        <v>121750.59</v>
      </c>
      <c r="L91" s="77">
        <v>3332.4</v>
      </c>
      <c r="M91" s="77">
        <v>69419.820000000007</v>
      </c>
      <c r="N91" s="77">
        <v>38635</v>
      </c>
      <c r="O91" s="77"/>
      <c r="P91" s="78">
        <v>17105478.280000001</v>
      </c>
      <c r="Q91" s="78">
        <v>15995205.51</v>
      </c>
      <c r="R91" s="80">
        <v>8799183.7200000007</v>
      </c>
      <c r="S91" s="80">
        <v>12019081.75</v>
      </c>
      <c r="T91" s="80">
        <v>6027617.6299999999</v>
      </c>
      <c r="U91" s="80">
        <v>3802600</v>
      </c>
      <c r="V91" s="80">
        <v>1690918.59</v>
      </c>
      <c r="W91" s="80">
        <v>38792</v>
      </c>
      <c r="X91" s="83" t="s">
        <v>271</v>
      </c>
    </row>
    <row r="92" spans="1:24" x14ac:dyDescent="0.5">
      <c r="A92" s="17">
        <v>4</v>
      </c>
      <c r="B92" s="42" t="s">
        <v>61</v>
      </c>
      <c r="C92" s="12">
        <v>41</v>
      </c>
      <c r="D92" s="36" t="s">
        <v>59</v>
      </c>
      <c r="E92" s="12">
        <v>17</v>
      </c>
      <c r="F92" s="54" t="s">
        <v>78</v>
      </c>
      <c r="G92" s="64">
        <v>44117</v>
      </c>
      <c r="H92" s="54" t="s">
        <v>78</v>
      </c>
      <c r="I92" s="44">
        <v>44117002</v>
      </c>
      <c r="J92" s="48" t="s">
        <v>151</v>
      </c>
      <c r="K92" s="77">
        <v>2316144.13</v>
      </c>
      <c r="L92" s="77">
        <v>505189.2</v>
      </c>
      <c r="M92" s="77">
        <v>428896.27</v>
      </c>
      <c r="N92" s="77">
        <v>708975</v>
      </c>
      <c r="O92" s="77">
        <v>634431.37</v>
      </c>
      <c r="P92" s="78">
        <v>31037953.859999999</v>
      </c>
      <c r="Q92" s="78">
        <v>24402452.059999999</v>
      </c>
      <c r="R92" s="80">
        <v>13388303.140000001</v>
      </c>
      <c r="S92" s="80">
        <v>17136408.68</v>
      </c>
      <c r="T92" s="80">
        <v>12693275.350000001</v>
      </c>
      <c r="U92" s="80">
        <v>9861353</v>
      </c>
      <c r="V92" s="80">
        <v>3557467</v>
      </c>
      <c r="W92" s="80">
        <v>10000</v>
      </c>
      <c r="X92" s="82" t="s">
        <v>272</v>
      </c>
    </row>
    <row r="93" spans="1:24" x14ac:dyDescent="0.5">
      <c r="A93" s="17">
        <v>4</v>
      </c>
      <c r="B93" s="42" t="s">
        <v>61</v>
      </c>
      <c r="C93" s="12">
        <v>41</v>
      </c>
      <c r="D93" s="36" t="s">
        <v>59</v>
      </c>
      <c r="E93" s="12">
        <v>17</v>
      </c>
      <c r="F93" s="54" t="s">
        <v>78</v>
      </c>
      <c r="G93" s="64">
        <v>44117</v>
      </c>
      <c r="H93" s="54" t="s">
        <v>78</v>
      </c>
      <c r="I93" s="44">
        <v>44117003</v>
      </c>
      <c r="J93" s="48" t="s">
        <v>152</v>
      </c>
      <c r="K93" s="77">
        <v>330196.73</v>
      </c>
      <c r="L93" s="77">
        <v>112301.2</v>
      </c>
      <c r="M93" s="77">
        <v>474035.71</v>
      </c>
      <c r="N93" s="77">
        <v>565200</v>
      </c>
      <c r="O93" s="77">
        <v>313880</v>
      </c>
      <c r="P93" s="78">
        <v>31182615</v>
      </c>
      <c r="Q93" s="78">
        <v>23023147.219999999</v>
      </c>
      <c r="R93" s="80">
        <v>13340893</v>
      </c>
      <c r="S93" s="80">
        <v>15432038</v>
      </c>
      <c r="T93" s="80">
        <v>10068857.24</v>
      </c>
      <c r="U93" s="80">
        <v>6688926.0800000001</v>
      </c>
      <c r="V93" s="80">
        <v>3258667</v>
      </c>
      <c r="W93" s="103">
        <v>0</v>
      </c>
      <c r="X93" s="82" t="s">
        <v>273</v>
      </c>
    </row>
    <row r="94" spans="1:24" s="55" customFormat="1" x14ac:dyDescent="0.5">
      <c r="A94" s="50">
        <v>4</v>
      </c>
      <c r="B94" s="51" t="s">
        <v>61</v>
      </c>
      <c r="C94" s="52">
        <v>41</v>
      </c>
      <c r="D94" s="53" t="s">
        <v>59</v>
      </c>
      <c r="E94" s="12">
        <v>17</v>
      </c>
      <c r="F94" s="54" t="s">
        <v>78</v>
      </c>
      <c r="G94" s="64">
        <v>44117</v>
      </c>
      <c r="H94" s="54" t="s">
        <v>78</v>
      </c>
      <c r="I94" s="44">
        <v>44117004</v>
      </c>
      <c r="J94" s="48" t="s">
        <v>153</v>
      </c>
      <c r="K94" s="77">
        <v>113640.2</v>
      </c>
      <c r="L94" s="77">
        <v>217988.8</v>
      </c>
      <c r="M94" s="77">
        <v>257900.83</v>
      </c>
      <c r="N94" s="77">
        <v>520071.11</v>
      </c>
      <c r="O94" s="77">
        <v>165941.01</v>
      </c>
      <c r="P94" s="78">
        <v>35070169</v>
      </c>
      <c r="Q94" s="78">
        <v>23490490.75</v>
      </c>
      <c r="R94" s="80">
        <v>15417813</v>
      </c>
      <c r="S94" s="80">
        <v>16976676</v>
      </c>
      <c r="T94" s="80">
        <v>11081858.720000001</v>
      </c>
      <c r="U94" s="80">
        <v>6221009</v>
      </c>
      <c r="V94" s="80">
        <v>2868608.32</v>
      </c>
      <c r="W94" s="80">
        <v>20000</v>
      </c>
      <c r="X94" s="82" t="s">
        <v>274</v>
      </c>
    </row>
    <row r="95" spans="1:24" x14ac:dyDescent="0.5">
      <c r="A95" s="17">
        <v>4</v>
      </c>
      <c r="B95" s="42" t="s">
        <v>61</v>
      </c>
      <c r="C95" s="12">
        <v>41</v>
      </c>
      <c r="D95" s="36" t="s">
        <v>59</v>
      </c>
      <c r="E95" s="12">
        <v>17</v>
      </c>
      <c r="F95" s="54" t="s">
        <v>78</v>
      </c>
      <c r="G95" s="64">
        <v>44117</v>
      </c>
      <c r="H95" s="54" t="s">
        <v>78</v>
      </c>
      <c r="I95" s="44">
        <v>44117005</v>
      </c>
      <c r="J95" s="48" t="s">
        <v>154</v>
      </c>
      <c r="K95" s="77">
        <v>127151.85</v>
      </c>
      <c r="L95" s="77">
        <v>194421</v>
      </c>
      <c r="M95" s="77">
        <v>273669.36</v>
      </c>
      <c r="N95" s="77">
        <v>344103</v>
      </c>
      <c r="O95" s="77">
        <v>211954.75</v>
      </c>
      <c r="P95" s="78">
        <v>18491128</v>
      </c>
      <c r="Q95" s="78">
        <v>15752880.49</v>
      </c>
      <c r="R95" s="80">
        <v>7247523</v>
      </c>
      <c r="S95" s="80">
        <v>9368955</v>
      </c>
      <c r="T95" s="80">
        <v>6029943.5999999996</v>
      </c>
      <c r="U95" s="80">
        <v>1661500</v>
      </c>
      <c r="V95" s="80">
        <v>9460273.4100000001</v>
      </c>
      <c r="W95" s="80">
        <v>12000</v>
      </c>
      <c r="X95" s="82" t="s">
        <v>275</v>
      </c>
    </row>
    <row r="96" spans="1:24" x14ac:dyDescent="0.5">
      <c r="A96" s="17">
        <v>4</v>
      </c>
      <c r="B96" s="42" t="s">
        <v>61</v>
      </c>
      <c r="C96" s="12">
        <v>41</v>
      </c>
      <c r="D96" s="36" t="s">
        <v>59</v>
      </c>
      <c r="E96" s="12">
        <v>17</v>
      </c>
      <c r="F96" s="54" t="s">
        <v>78</v>
      </c>
      <c r="G96" s="64">
        <v>44117</v>
      </c>
      <c r="H96" s="54" t="s">
        <v>78</v>
      </c>
      <c r="I96" s="44">
        <v>44117006</v>
      </c>
      <c r="J96" s="48" t="s">
        <v>155</v>
      </c>
      <c r="K96" s="77">
        <v>379849.24</v>
      </c>
      <c r="L96" s="77">
        <v>378937.62</v>
      </c>
      <c r="M96" s="77">
        <v>292361.36</v>
      </c>
      <c r="N96" s="77">
        <v>718875</v>
      </c>
      <c r="O96" s="77">
        <v>366970</v>
      </c>
      <c r="P96" s="78">
        <v>40997363.299999997</v>
      </c>
      <c r="Q96" s="78">
        <v>20507913.239999998</v>
      </c>
      <c r="R96" s="80">
        <v>11759531</v>
      </c>
      <c r="S96" s="80">
        <v>13787528</v>
      </c>
      <c r="T96" s="80">
        <v>13386973.57</v>
      </c>
      <c r="U96" s="80">
        <v>4791999.99</v>
      </c>
      <c r="V96" s="80">
        <v>12305616.530000001</v>
      </c>
      <c r="W96" s="103">
        <v>0</v>
      </c>
      <c r="X96" s="83" t="s">
        <v>276</v>
      </c>
    </row>
    <row r="97" spans="1:24" x14ac:dyDescent="0.5">
      <c r="A97" s="50">
        <v>4</v>
      </c>
      <c r="B97" s="51" t="s">
        <v>61</v>
      </c>
      <c r="C97" s="52">
        <v>41</v>
      </c>
      <c r="D97" s="53" t="s">
        <v>59</v>
      </c>
      <c r="E97" s="12">
        <v>17</v>
      </c>
      <c r="F97" s="54" t="s">
        <v>78</v>
      </c>
      <c r="G97" s="64">
        <v>44117</v>
      </c>
      <c r="H97" s="54" t="s">
        <v>78</v>
      </c>
      <c r="I97" s="44">
        <v>44117007</v>
      </c>
      <c r="J97" s="48" t="s">
        <v>156</v>
      </c>
      <c r="K97" s="77">
        <v>165773.18</v>
      </c>
      <c r="L97" s="77">
        <v>133070.39999999999</v>
      </c>
      <c r="M97" s="77">
        <v>95208.88</v>
      </c>
      <c r="N97" s="77">
        <v>1001480</v>
      </c>
      <c r="O97" s="77">
        <v>83700</v>
      </c>
      <c r="P97" s="78">
        <v>33116498.75</v>
      </c>
      <c r="Q97" s="78">
        <v>19272611.07</v>
      </c>
      <c r="R97" s="80">
        <v>1025665.04</v>
      </c>
      <c r="S97" s="80">
        <v>17795657.5</v>
      </c>
      <c r="T97" s="80">
        <v>9768357.629999999</v>
      </c>
      <c r="U97" s="80">
        <v>3084500</v>
      </c>
      <c r="V97" s="80">
        <v>9477768.8399999999</v>
      </c>
      <c r="W97" s="103">
        <v>0</v>
      </c>
      <c r="X97" s="82" t="s">
        <v>277</v>
      </c>
    </row>
    <row r="98" spans="1:24" x14ac:dyDescent="0.5">
      <c r="A98" s="17">
        <v>4</v>
      </c>
      <c r="B98" s="35" t="s">
        <v>61</v>
      </c>
      <c r="C98" s="12">
        <v>41</v>
      </c>
      <c r="D98" s="36" t="s">
        <v>59</v>
      </c>
      <c r="E98" s="12">
        <v>17</v>
      </c>
      <c r="F98" s="54" t="s">
        <v>78</v>
      </c>
      <c r="G98" s="64">
        <v>44117</v>
      </c>
      <c r="H98" s="54" t="s">
        <v>78</v>
      </c>
      <c r="I98" s="44">
        <v>44117008</v>
      </c>
      <c r="J98" s="48" t="s">
        <v>157</v>
      </c>
      <c r="K98" s="77">
        <v>80532.77</v>
      </c>
      <c r="L98" s="77">
        <v>340629</v>
      </c>
      <c r="M98" s="77">
        <v>998890.22</v>
      </c>
      <c r="N98" s="77">
        <v>1014761.12</v>
      </c>
      <c r="O98" s="77">
        <v>73622</v>
      </c>
      <c r="P98" s="78">
        <v>19755955</v>
      </c>
      <c r="Q98" s="78">
        <v>18537393.25</v>
      </c>
      <c r="R98" s="80">
        <v>8599016</v>
      </c>
      <c r="S98" s="80">
        <v>11756558</v>
      </c>
      <c r="T98" s="80">
        <v>6831317.5300000012</v>
      </c>
      <c r="U98" s="80">
        <v>2683311</v>
      </c>
      <c r="V98" s="80">
        <v>2852672.86</v>
      </c>
      <c r="W98" s="80">
        <v>10000</v>
      </c>
      <c r="X98" s="82" t="s">
        <v>278</v>
      </c>
    </row>
    <row r="99" spans="1:24" x14ac:dyDescent="0.5">
      <c r="A99" s="17">
        <v>4</v>
      </c>
      <c r="B99" s="42" t="s">
        <v>61</v>
      </c>
      <c r="C99" s="12">
        <v>41</v>
      </c>
      <c r="D99" s="36" t="s">
        <v>59</v>
      </c>
      <c r="E99" s="12">
        <v>17</v>
      </c>
      <c r="F99" s="54" t="s">
        <v>78</v>
      </c>
      <c r="G99" s="64">
        <v>44117</v>
      </c>
      <c r="H99" s="54" t="s">
        <v>78</v>
      </c>
      <c r="I99" s="44">
        <v>44117009</v>
      </c>
      <c r="J99" s="48" t="s">
        <v>158</v>
      </c>
      <c r="K99" s="77">
        <v>110431.5</v>
      </c>
      <c r="L99" s="77">
        <v>145105.4</v>
      </c>
      <c r="M99" s="77">
        <v>155985.82999999999</v>
      </c>
      <c r="N99" s="77">
        <v>456625</v>
      </c>
      <c r="O99" s="77">
        <v>123800</v>
      </c>
      <c r="P99" s="78">
        <v>22947045.539999999</v>
      </c>
      <c r="Q99" s="78">
        <v>16767559.41</v>
      </c>
      <c r="R99" s="80">
        <v>8625714</v>
      </c>
      <c r="S99" s="80">
        <v>12663384.25</v>
      </c>
      <c r="T99" s="80">
        <v>6662064.6799999997</v>
      </c>
      <c r="U99" s="80">
        <v>9163442.5399999991</v>
      </c>
      <c r="V99" s="80">
        <v>2525130.39</v>
      </c>
      <c r="W99" s="80">
        <v>10000</v>
      </c>
      <c r="X99" s="83" t="s">
        <v>279</v>
      </c>
    </row>
    <row r="100" spans="1:24" x14ac:dyDescent="0.5">
      <c r="A100" s="50">
        <v>4</v>
      </c>
      <c r="B100" s="51" t="s">
        <v>61</v>
      </c>
      <c r="C100" s="52">
        <v>41</v>
      </c>
      <c r="D100" s="53" t="s">
        <v>59</v>
      </c>
      <c r="E100" s="12">
        <v>17</v>
      </c>
      <c r="F100" s="54" t="s">
        <v>78</v>
      </c>
      <c r="G100" s="64">
        <v>44117</v>
      </c>
      <c r="H100" s="54" t="s">
        <v>78</v>
      </c>
      <c r="I100" s="44">
        <v>44117010</v>
      </c>
      <c r="J100" s="48" t="s">
        <v>159</v>
      </c>
      <c r="K100" s="77">
        <v>88847.05</v>
      </c>
      <c r="L100" s="77">
        <v>1079.4000000000001</v>
      </c>
      <c r="M100" s="77">
        <v>59449.69</v>
      </c>
      <c r="N100" s="77">
        <v>306651.58</v>
      </c>
      <c r="O100" s="77">
        <v>105100</v>
      </c>
      <c r="P100" s="78">
        <v>25535857</v>
      </c>
      <c r="Q100" s="78">
        <v>14312874.4</v>
      </c>
      <c r="R100" s="80">
        <v>5256969</v>
      </c>
      <c r="S100" s="80">
        <v>11687334.75</v>
      </c>
      <c r="T100" s="80">
        <v>6893653.3200000003</v>
      </c>
      <c r="U100" s="80">
        <v>2748500</v>
      </c>
      <c r="V100" s="80">
        <v>12968600</v>
      </c>
      <c r="W100" s="80">
        <v>10000</v>
      </c>
      <c r="X100" s="82" t="s">
        <v>280</v>
      </c>
    </row>
    <row r="101" spans="1:24" x14ac:dyDescent="0.5">
      <c r="A101" s="17">
        <v>4</v>
      </c>
      <c r="B101" s="42" t="s">
        <v>61</v>
      </c>
      <c r="C101" s="12">
        <v>41</v>
      </c>
      <c r="D101" s="36" t="s">
        <v>59</v>
      </c>
      <c r="E101" s="12">
        <v>17</v>
      </c>
      <c r="F101" s="54" t="s">
        <v>78</v>
      </c>
      <c r="G101" s="64">
        <v>44117</v>
      </c>
      <c r="H101" s="54" t="s">
        <v>78</v>
      </c>
      <c r="I101" s="44">
        <v>44117011</v>
      </c>
      <c r="J101" s="48" t="s">
        <v>160</v>
      </c>
      <c r="K101" s="77">
        <v>112425.86</v>
      </c>
      <c r="L101" s="77">
        <v>74780.399999999994</v>
      </c>
      <c r="M101" s="77">
        <v>454303.95</v>
      </c>
      <c r="N101" s="77">
        <v>91005</v>
      </c>
      <c r="O101" s="77">
        <v>171575.25</v>
      </c>
      <c r="P101" s="78">
        <v>22521960.75</v>
      </c>
      <c r="Q101" s="78">
        <v>17143485.84</v>
      </c>
      <c r="R101" s="80">
        <v>9019776</v>
      </c>
      <c r="S101" s="80">
        <v>14126277</v>
      </c>
      <c r="T101" s="80">
        <v>6736613.5099999998</v>
      </c>
      <c r="U101" s="80">
        <v>3297400</v>
      </c>
      <c r="V101" s="80">
        <v>2444278.87</v>
      </c>
      <c r="W101" s="80">
        <v>10000</v>
      </c>
      <c r="X101" s="82" t="s">
        <v>281</v>
      </c>
    </row>
    <row r="102" spans="1:24" s="33" customFormat="1" x14ac:dyDescent="0.5">
      <c r="A102" s="17">
        <v>4</v>
      </c>
      <c r="B102" s="38" t="s">
        <v>61</v>
      </c>
      <c r="C102" s="12">
        <v>41</v>
      </c>
      <c r="D102" s="40" t="s">
        <v>59</v>
      </c>
      <c r="E102" s="39">
        <v>18</v>
      </c>
      <c r="F102" s="41" t="s">
        <v>79</v>
      </c>
      <c r="G102" s="65">
        <v>44118</v>
      </c>
      <c r="H102" s="41" t="s">
        <v>79</v>
      </c>
      <c r="I102" s="56">
        <v>44118</v>
      </c>
      <c r="J102" s="45" t="s">
        <v>79</v>
      </c>
      <c r="K102" s="91">
        <f>SUM(K103:K109)</f>
        <v>1469951.51</v>
      </c>
      <c r="L102" s="91">
        <f t="shared" ref="L102:W102" si="13">SUM(L103:L109)</f>
        <v>1239377.6000000001</v>
      </c>
      <c r="M102" s="91">
        <f t="shared" si="13"/>
        <v>858183.17999999993</v>
      </c>
      <c r="N102" s="91">
        <f t="shared" si="13"/>
        <v>1146467.25</v>
      </c>
      <c r="O102" s="91">
        <f t="shared" si="13"/>
        <v>270847</v>
      </c>
      <c r="P102" s="91">
        <f t="shared" si="13"/>
        <v>109079798.33</v>
      </c>
      <c r="Q102" s="91">
        <f t="shared" si="13"/>
        <v>115631755.32000002</v>
      </c>
      <c r="R102" s="91">
        <f t="shared" si="13"/>
        <v>49625017.019999996</v>
      </c>
      <c r="S102" s="91">
        <f t="shared" si="13"/>
        <v>75255373.230000004</v>
      </c>
      <c r="T102" s="91">
        <f t="shared" si="13"/>
        <v>43176062.149999999</v>
      </c>
      <c r="U102" s="91">
        <f t="shared" si="13"/>
        <v>20979099</v>
      </c>
      <c r="V102" s="91">
        <f t="shared" si="13"/>
        <v>16563728.950000001</v>
      </c>
      <c r="W102" s="91">
        <f t="shared" si="13"/>
        <v>20000</v>
      </c>
      <c r="X102" s="84" t="s">
        <v>282</v>
      </c>
    </row>
    <row r="103" spans="1:24" x14ac:dyDescent="0.5">
      <c r="A103" s="17">
        <v>4</v>
      </c>
      <c r="B103" s="42" t="s">
        <v>61</v>
      </c>
      <c r="C103" s="12">
        <v>41</v>
      </c>
      <c r="D103" s="36" t="s">
        <v>59</v>
      </c>
      <c r="E103" s="58">
        <v>18</v>
      </c>
      <c r="F103" s="54" t="s">
        <v>79</v>
      </c>
      <c r="G103" s="64">
        <v>44118</v>
      </c>
      <c r="H103" s="54" t="s">
        <v>79</v>
      </c>
      <c r="I103" s="44">
        <v>44118001</v>
      </c>
      <c r="J103" s="48" t="s">
        <v>160</v>
      </c>
      <c r="K103" s="77">
        <v>270158.90999999997</v>
      </c>
      <c r="L103" s="77">
        <v>230776</v>
      </c>
      <c r="M103" s="77">
        <v>77175.539999999994</v>
      </c>
      <c r="N103" s="77">
        <v>187934.25</v>
      </c>
      <c r="O103" s="77">
        <v>17800</v>
      </c>
      <c r="P103" s="78">
        <v>23921703.73</v>
      </c>
      <c r="Q103" s="78">
        <v>19414395.25</v>
      </c>
      <c r="R103" s="80">
        <v>10038570</v>
      </c>
      <c r="S103" s="80">
        <v>14653349</v>
      </c>
      <c r="T103" s="80">
        <v>9392346.4199999999</v>
      </c>
      <c r="U103" s="80">
        <v>5456600</v>
      </c>
      <c r="V103" s="80">
        <v>4217069.16</v>
      </c>
      <c r="W103" s="80">
        <v>10000</v>
      </c>
      <c r="X103" s="82" t="s">
        <v>281</v>
      </c>
    </row>
    <row r="104" spans="1:24" x14ac:dyDescent="0.5">
      <c r="A104" s="17">
        <v>4</v>
      </c>
      <c r="B104" s="42" t="s">
        <v>61</v>
      </c>
      <c r="C104" s="12">
        <v>41</v>
      </c>
      <c r="D104" s="36" t="s">
        <v>59</v>
      </c>
      <c r="E104" s="58">
        <v>18</v>
      </c>
      <c r="F104" s="54" t="s">
        <v>79</v>
      </c>
      <c r="G104" s="64">
        <v>44118</v>
      </c>
      <c r="H104" s="54" t="s">
        <v>79</v>
      </c>
      <c r="I104" s="44">
        <v>44118002</v>
      </c>
      <c r="J104" s="48" t="s">
        <v>161</v>
      </c>
      <c r="K104" s="77">
        <v>192012</v>
      </c>
      <c r="L104" s="77">
        <v>192823.2</v>
      </c>
      <c r="M104" s="77">
        <v>235706.58</v>
      </c>
      <c r="N104" s="77">
        <v>292110</v>
      </c>
      <c r="O104" s="77">
        <v>98995</v>
      </c>
      <c r="P104" s="78">
        <v>27670933</v>
      </c>
      <c r="Q104" s="78">
        <v>20957105.890000001</v>
      </c>
      <c r="R104" s="80">
        <v>12011101</v>
      </c>
      <c r="S104" s="80">
        <v>15372200.48</v>
      </c>
      <c r="T104" s="80">
        <v>8126957.5899999999</v>
      </c>
      <c r="U104" s="80">
        <v>4619720</v>
      </c>
      <c r="V104" s="80">
        <v>4124473.97</v>
      </c>
      <c r="W104" s="80">
        <v>10000</v>
      </c>
      <c r="X104" s="82" t="s">
        <v>283</v>
      </c>
    </row>
    <row r="105" spans="1:24" x14ac:dyDescent="0.5">
      <c r="A105" s="17">
        <v>4</v>
      </c>
      <c r="B105" s="42" t="s">
        <v>61</v>
      </c>
      <c r="C105" s="12">
        <v>41</v>
      </c>
      <c r="D105" s="36" t="s">
        <v>59</v>
      </c>
      <c r="E105" s="58">
        <v>18</v>
      </c>
      <c r="F105" s="54" t="s">
        <v>79</v>
      </c>
      <c r="G105" s="64">
        <v>44118</v>
      </c>
      <c r="H105" s="54" t="s">
        <v>79</v>
      </c>
      <c r="I105" s="44">
        <v>44118003</v>
      </c>
      <c r="J105" s="48" t="s">
        <v>162</v>
      </c>
      <c r="K105" s="77">
        <v>141144.88</v>
      </c>
      <c r="L105" s="77">
        <v>158535.20000000001</v>
      </c>
      <c r="M105" s="77">
        <v>134789.82</v>
      </c>
      <c r="N105" s="77">
        <v>447593</v>
      </c>
      <c r="O105" s="77">
        <v>61337</v>
      </c>
      <c r="P105" s="78">
        <v>11786142.08</v>
      </c>
      <c r="Q105" s="78">
        <v>14691173.199999999</v>
      </c>
      <c r="R105" s="80">
        <v>5828013</v>
      </c>
      <c r="S105" s="80">
        <v>8283158</v>
      </c>
      <c r="T105" s="80">
        <v>4917080.7700000005</v>
      </c>
      <c r="U105" s="80">
        <v>1166200</v>
      </c>
      <c r="V105" s="80">
        <v>1498000</v>
      </c>
      <c r="W105" s="103">
        <v>0</v>
      </c>
      <c r="X105" s="82" t="s">
        <v>284</v>
      </c>
    </row>
    <row r="106" spans="1:24" x14ac:dyDescent="0.5">
      <c r="A106" s="17">
        <v>4</v>
      </c>
      <c r="B106" s="42" t="s">
        <v>61</v>
      </c>
      <c r="C106" s="12">
        <v>41</v>
      </c>
      <c r="D106" s="36" t="s">
        <v>59</v>
      </c>
      <c r="E106" s="58">
        <v>18</v>
      </c>
      <c r="F106" s="54" t="s">
        <v>79</v>
      </c>
      <c r="G106" s="64">
        <v>44118</v>
      </c>
      <c r="H106" s="54" t="s">
        <v>79</v>
      </c>
      <c r="I106" s="44">
        <v>44118004</v>
      </c>
      <c r="J106" s="48" t="s">
        <v>163</v>
      </c>
      <c r="K106" s="77">
        <v>226351.66</v>
      </c>
      <c r="L106" s="77">
        <v>191699</v>
      </c>
      <c r="M106" s="77">
        <v>101925.05</v>
      </c>
      <c r="N106" s="72">
        <v>0</v>
      </c>
      <c r="O106" s="72">
        <v>0</v>
      </c>
      <c r="P106" s="78">
        <v>8253067</v>
      </c>
      <c r="Q106" s="78">
        <v>15070946.26</v>
      </c>
      <c r="R106" s="80">
        <v>4032692</v>
      </c>
      <c r="S106" s="80">
        <v>8724575</v>
      </c>
      <c r="T106" s="80">
        <v>4955258.05</v>
      </c>
      <c r="U106" s="80">
        <v>1806550</v>
      </c>
      <c r="V106" s="80">
        <v>697000</v>
      </c>
      <c r="W106" s="103">
        <v>0</v>
      </c>
      <c r="X106" s="82" t="s">
        <v>285</v>
      </c>
    </row>
    <row r="107" spans="1:24" x14ac:dyDescent="0.5">
      <c r="A107" s="17">
        <v>4</v>
      </c>
      <c r="B107" s="42" t="s">
        <v>61</v>
      </c>
      <c r="C107" s="12">
        <v>41</v>
      </c>
      <c r="D107" s="36" t="s">
        <v>59</v>
      </c>
      <c r="E107" s="58">
        <v>18</v>
      </c>
      <c r="F107" s="54" t="s">
        <v>79</v>
      </c>
      <c r="G107" s="64">
        <v>44118</v>
      </c>
      <c r="H107" s="54" t="s">
        <v>79</v>
      </c>
      <c r="I107" s="44">
        <v>44118005</v>
      </c>
      <c r="J107" s="48" t="s">
        <v>164</v>
      </c>
      <c r="K107" s="77">
        <v>138501.06</v>
      </c>
      <c r="L107" s="77">
        <v>28874.799999999999</v>
      </c>
      <c r="M107" s="77">
        <v>166349.10999999999</v>
      </c>
      <c r="N107" s="77">
        <v>218830</v>
      </c>
      <c r="O107" s="77">
        <v>12900</v>
      </c>
      <c r="P107" s="78">
        <v>17275916</v>
      </c>
      <c r="Q107" s="78">
        <v>16567717.58</v>
      </c>
      <c r="R107" s="80">
        <v>7697059</v>
      </c>
      <c r="S107" s="80">
        <v>10569266</v>
      </c>
      <c r="T107" s="80">
        <v>6545838.6399999997</v>
      </c>
      <c r="U107" s="80">
        <v>2988104</v>
      </c>
      <c r="V107" s="80">
        <v>2669000</v>
      </c>
      <c r="W107" s="103">
        <v>0</v>
      </c>
      <c r="X107" s="82" t="s">
        <v>286</v>
      </c>
    </row>
    <row r="108" spans="1:24" x14ac:dyDescent="0.5">
      <c r="A108" s="17">
        <v>4</v>
      </c>
      <c r="B108" s="42" t="s">
        <v>61</v>
      </c>
      <c r="C108" s="12">
        <v>41</v>
      </c>
      <c r="D108" s="36" t="s">
        <v>59</v>
      </c>
      <c r="E108" s="58">
        <v>18</v>
      </c>
      <c r="F108" s="54" t="s">
        <v>79</v>
      </c>
      <c r="G108" s="64">
        <v>44118</v>
      </c>
      <c r="H108" s="54" t="s">
        <v>79</v>
      </c>
      <c r="I108" s="44">
        <v>44118006</v>
      </c>
      <c r="J108" s="48" t="s">
        <v>165</v>
      </c>
      <c r="K108" s="77">
        <v>188455</v>
      </c>
      <c r="L108" s="77">
        <v>22431.4</v>
      </c>
      <c r="M108" s="77">
        <v>124954.34</v>
      </c>
      <c r="N108" s="72">
        <v>0</v>
      </c>
      <c r="O108" s="77">
        <v>6910</v>
      </c>
      <c r="P108" s="78">
        <v>9555287.8800000008</v>
      </c>
      <c r="Q108" s="78">
        <v>14507453.18</v>
      </c>
      <c r="R108" s="80">
        <v>4563109.0199999996</v>
      </c>
      <c r="S108" s="80">
        <v>7646456</v>
      </c>
      <c r="T108" s="80">
        <v>3406519.54</v>
      </c>
      <c r="U108" s="80">
        <v>3162000</v>
      </c>
      <c r="V108" s="80">
        <v>1773207.1800000002</v>
      </c>
      <c r="W108" s="103">
        <v>0</v>
      </c>
      <c r="X108" s="82" t="s">
        <v>287</v>
      </c>
    </row>
    <row r="109" spans="1:24" x14ac:dyDescent="0.5">
      <c r="A109" s="17">
        <v>4</v>
      </c>
      <c r="B109" s="42" t="s">
        <v>61</v>
      </c>
      <c r="C109" s="12">
        <v>41</v>
      </c>
      <c r="D109" s="36" t="s">
        <v>59</v>
      </c>
      <c r="E109" s="58">
        <v>18</v>
      </c>
      <c r="F109" s="54" t="s">
        <v>79</v>
      </c>
      <c r="G109" s="64">
        <v>44118</v>
      </c>
      <c r="H109" s="54" t="s">
        <v>79</v>
      </c>
      <c r="I109" s="44">
        <v>44118007</v>
      </c>
      <c r="J109" s="48" t="s">
        <v>166</v>
      </c>
      <c r="K109" s="77">
        <v>313328</v>
      </c>
      <c r="L109" s="77">
        <v>414238</v>
      </c>
      <c r="M109" s="77">
        <v>17282.740000000002</v>
      </c>
      <c r="N109" s="72">
        <v>0</v>
      </c>
      <c r="O109" s="77">
        <v>72905</v>
      </c>
      <c r="P109" s="78">
        <v>10616748.640000001</v>
      </c>
      <c r="Q109" s="78">
        <v>14422963.960000001</v>
      </c>
      <c r="R109" s="80">
        <v>5454473</v>
      </c>
      <c r="S109" s="80">
        <v>10006368.75</v>
      </c>
      <c r="T109" s="80">
        <v>5832061.1399999997</v>
      </c>
      <c r="U109" s="80">
        <v>1779925</v>
      </c>
      <c r="V109" s="80">
        <v>1584978.64</v>
      </c>
      <c r="W109" s="103">
        <v>0</v>
      </c>
      <c r="X109" s="82" t="s">
        <v>288</v>
      </c>
    </row>
    <row r="110" spans="1:24" s="33" customFormat="1" x14ac:dyDescent="0.5">
      <c r="A110" s="17">
        <v>4</v>
      </c>
      <c r="B110" s="38" t="s">
        <v>61</v>
      </c>
      <c r="C110" s="12">
        <v>41</v>
      </c>
      <c r="D110" s="40" t="s">
        <v>59</v>
      </c>
      <c r="E110" s="60">
        <v>19</v>
      </c>
      <c r="F110" s="46" t="s">
        <v>80</v>
      </c>
      <c r="G110" s="65">
        <v>44119</v>
      </c>
      <c r="H110" s="46" t="s">
        <v>80</v>
      </c>
      <c r="I110" s="56">
        <v>44119</v>
      </c>
      <c r="J110" s="46" t="s">
        <v>80</v>
      </c>
      <c r="K110" s="89">
        <f>SUM(K111:K120)</f>
        <v>2503942.08</v>
      </c>
      <c r="L110" s="89">
        <f t="shared" ref="L110:W110" si="14">SUM(L111:L120)</f>
        <v>3151702.7</v>
      </c>
      <c r="M110" s="89">
        <f t="shared" si="14"/>
        <v>2683890.5399999996</v>
      </c>
      <c r="N110" s="89">
        <f t="shared" si="14"/>
        <v>3936670</v>
      </c>
      <c r="O110" s="89">
        <f t="shared" si="14"/>
        <v>1541903.52</v>
      </c>
      <c r="P110" s="90">
        <f t="shared" si="14"/>
        <v>257960506.73999998</v>
      </c>
      <c r="Q110" s="90">
        <f t="shared" si="14"/>
        <v>220044408.91</v>
      </c>
      <c r="R110" s="89">
        <f t="shared" si="14"/>
        <v>118594188.96000001</v>
      </c>
      <c r="S110" s="89">
        <f t="shared" si="14"/>
        <v>140871445.39999998</v>
      </c>
      <c r="T110" s="89">
        <f t="shared" si="14"/>
        <v>91265370.340000004</v>
      </c>
      <c r="U110" s="89">
        <f t="shared" si="14"/>
        <v>58761741.520000003</v>
      </c>
      <c r="V110" s="89">
        <f t="shared" si="14"/>
        <v>36108464.039999999</v>
      </c>
      <c r="W110" s="89">
        <f t="shared" si="14"/>
        <v>34996</v>
      </c>
      <c r="X110" s="84" t="s">
        <v>289</v>
      </c>
    </row>
    <row r="111" spans="1:24" x14ac:dyDescent="0.5">
      <c r="A111" s="17">
        <v>4</v>
      </c>
      <c r="B111" s="42" t="s">
        <v>61</v>
      </c>
      <c r="C111" s="12">
        <v>41</v>
      </c>
      <c r="D111" s="36" t="s">
        <v>59</v>
      </c>
      <c r="E111" s="58">
        <v>19</v>
      </c>
      <c r="F111" s="59" t="s">
        <v>80</v>
      </c>
      <c r="G111" s="64">
        <v>44119</v>
      </c>
      <c r="H111" s="59" t="s">
        <v>80</v>
      </c>
      <c r="I111" s="44">
        <v>44119001</v>
      </c>
      <c r="J111" s="48" t="s">
        <v>169</v>
      </c>
      <c r="K111" s="77">
        <v>306939</v>
      </c>
      <c r="L111" s="77">
        <v>23394</v>
      </c>
      <c r="M111" s="77">
        <v>33518.980000000003</v>
      </c>
      <c r="N111" s="77">
        <v>449154</v>
      </c>
      <c r="O111" s="77"/>
      <c r="P111" s="78">
        <v>25691590</v>
      </c>
      <c r="Q111" s="78">
        <v>23904127.350000001</v>
      </c>
      <c r="R111" s="80">
        <v>14705372</v>
      </c>
      <c r="S111" s="80">
        <v>13821977.85</v>
      </c>
      <c r="T111" s="80">
        <v>12179079.719999999</v>
      </c>
      <c r="U111" s="80">
        <v>6883500</v>
      </c>
      <c r="V111" s="80">
        <v>2728411.48</v>
      </c>
      <c r="W111" s="103">
        <v>0</v>
      </c>
      <c r="X111" s="83" t="s">
        <v>290</v>
      </c>
    </row>
    <row r="112" spans="1:24" x14ac:dyDescent="0.5">
      <c r="A112" s="17">
        <v>4</v>
      </c>
      <c r="B112" s="42" t="s">
        <v>61</v>
      </c>
      <c r="C112" s="12">
        <v>41</v>
      </c>
      <c r="D112" s="36" t="s">
        <v>59</v>
      </c>
      <c r="E112" s="58">
        <v>19</v>
      </c>
      <c r="F112" s="59" t="s">
        <v>80</v>
      </c>
      <c r="G112" s="64">
        <v>44119</v>
      </c>
      <c r="H112" s="59" t="s">
        <v>80</v>
      </c>
      <c r="I112" s="44">
        <v>44119002</v>
      </c>
      <c r="J112" s="48" t="s">
        <v>170</v>
      </c>
      <c r="K112" s="77">
        <v>486991.31</v>
      </c>
      <c r="L112" s="77">
        <v>441326</v>
      </c>
      <c r="M112" s="77">
        <v>615961.17000000004</v>
      </c>
      <c r="N112" s="77">
        <v>51407</v>
      </c>
      <c r="O112" s="77">
        <v>268291</v>
      </c>
      <c r="P112" s="78">
        <v>40801029</v>
      </c>
      <c r="Q112" s="78">
        <v>29516344.100000001</v>
      </c>
      <c r="R112" s="80">
        <v>17290199</v>
      </c>
      <c r="S112" s="80">
        <v>17987320</v>
      </c>
      <c r="T112" s="80">
        <v>9833532.1499999985</v>
      </c>
      <c r="U112" s="80">
        <v>9473593</v>
      </c>
      <c r="V112" s="80">
        <v>6496274.1399999997</v>
      </c>
      <c r="W112" s="103">
        <v>0</v>
      </c>
      <c r="X112" s="83" t="s">
        <v>291</v>
      </c>
    </row>
    <row r="113" spans="1:24" s="55" customFormat="1" x14ac:dyDescent="0.5">
      <c r="A113" s="17">
        <v>4</v>
      </c>
      <c r="B113" s="42" t="s">
        <v>61</v>
      </c>
      <c r="C113" s="12">
        <v>41</v>
      </c>
      <c r="D113" s="36" t="s">
        <v>59</v>
      </c>
      <c r="E113" s="58">
        <v>19</v>
      </c>
      <c r="F113" s="59" t="s">
        <v>80</v>
      </c>
      <c r="G113" s="64">
        <v>44119</v>
      </c>
      <c r="H113" s="59" t="s">
        <v>80</v>
      </c>
      <c r="I113" s="44">
        <v>44119003</v>
      </c>
      <c r="J113" s="48" t="s">
        <v>171</v>
      </c>
      <c r="K113" s="77">
        <v>415508.1</v>
      </c>
      <c r="L113" s="77">
        <v>485117</v>
      </c>
      <c r="M113" s="77">
        <v>439367.52</v>
      </c>
      <c r="N113" s="77">
        <v>1448782</v>
      </c>
      <c r="O113" s="77">
        <v>71930.52</v>
      </c>
      <c r="P113" s="78">
        <v>35257210</v>
      </c>
      <c r="Q113" s="78">
        <v>27138706.359999999</v>
      </c>
      <c r="R113" s="80">
        <v>14955295</v>
      </c>
      <c r="S113" s="80">
        <v>18237761</v>
      </c>
      <c r="T113" s="80">
        <v>14342170.01</v>
      </c>
      <c r="U113" s="80">
        <v>5995351.0700000003</v>
      </c>
      <c r="V113" s="80">
        <v>2673826.77</v>
      </c>
      <c r="W113" s="103">
        <v>0</v>
      </c>
      <c r="X113" s="83" t="s">
        <v>292</v>
      </c>
    </row>
    <row r="114" spans="1:24" x14ac:dyDescent="0.5">
      <c r="A114" s="17">
        <v>4</v>
      </c>
      <c r="B114" s="42" t="s">
        <v>61</v>
      </c>
      <c r="C114" s="12">
        <v>41</v>
      </c>
      <c r="D114" s="36" t="s">
        <v>59</v>
      </c>
      <c r="E114" s="58">
        <v>19</v>
      </c>
      <c r="F114" s="59" t="s">
        <v>80</v>
      </c>
      <c r="G114" s="64">
        <v>44119</v>
      </c>
      <c r="H114" s="59" t="s">
        <v>80</v>
      </c>
      <c r="I114" s="44">
        <v>44119004</v>
      </c>
      <c r="J114" s="48" t="s">
        <v>172</v>
      </c>
      <c r="K114" s="77">
        <v>193832.32000000001</v>
      </c>
      <c r="L114" s="77">
        <v>222070</v>
      </c>
      <c r="M114" s="77">
        <v>244904.46</v>
      </c>
      <c r="N114" s="77">
        <v>158761</v>
      </c>
      <c r="O114" s="77">
        <v>296660</v>
      </c>
      <c r="P114" s="78">
        <v>28161756.010000002</v>
      </c>
      <c r="Q114" s="78">
        <v>23474747.75</v>
      </c>
      <c r="R114" s="80">
        <v>11018264</v>
      </c>
      <c r="S114" s="80">
        <v>14556152</v>
      </c>
      <c r="T114" s="80">
        <v>9634807.5700000003</v>
      </c>
      <c r="U114" s="80">
        <v>4882000</v>
      </c>
      <c r="V114" s="80">
        <v>6505791.6799999997</v>
      </c>
      <c r="W114" s="103">
        <v>0</v>
      </c>
      <c r="X114" s="83" t="s">
        <v>293</v>
      </c>
    </row>
    <row r="115" spans="1:24" x14ac:dyDescent="0.5">
      <c r="A115" s="17">
        <v>4</v>
      </c>
      <c r="B115" s="42" t="s">
        <v>61</v>
      </c>
      <c r="C115" s="12">
        <v>41</v>
      </c>
      <c r="D115" s="36" t="s">
        <v>59</v>
      </c>
      <c r="E115" s="58">
        <v>19</v>
      </c>
      <c r="F115" s="59" t="s">
        <v>80</v>
      </c>
      <c r="G115" s="64">
        <v>44119</v>
      </c>
      <c r="H115" s="59" t="s">
        <v>80</v>
      </c>
      <c r="I115" s="44">
        <v>44119005</v>
      </c>
      <c r="J115" s="48" t="s">
        <v>173</v>
      </c>
      <c r="K115" s="77">
        <v>138686.49</v>
      </c>
      <c r="L115" s="77">
        <v>317488</v>
      </c>
      <c r="M115" s="77">
        <v>217135.55</v>
      </c>
      <c r="N115" s="77">
        <v>323160</v>
      </c>
      <c r="O115" s="77">
        <v>123010</v>
      </c>
      <c r="P115" s="78">
        <v>15368930</v>
      </c>
      <c r="Q115" s="78">
        <v>15637107.189999999</v>
      </c>
      <c r="R115" s="80">
        <v>6946038</v>
      </c>
      <c r="S115" s="80">
        <v>11574979.25</v>
      </c>
      <c r="T115" s="80">
        <v>5265406.67</v>
      </c>
      <c r="U115" s="80">
        <v>2273000</v>
      </c>
      <c r="V115" s="80">
        <v>2290756.33</v>
      </c>
      <c r="W115" s="103">
        <v>0</v>
      </c>
      <c r="X115" s="83" t="s">
        <v>294</v>
      </c>
    </row>
    <row r="116" spans="1:24" x14ac:dyDescent="0.5">
      <c r="A116" s="17">
        <v>4</v>
      </c>
      <c r="B116" s="42" t="s">
        <v>61</v>
      </c>
      <c r="C116" s="12">
        <v>41</v>
      </c>
      <c r="D116" s="36" t="s">
        <v>59</v>
      </c>
      <c r="E116" s="58">
        <v>19</v>
      </c>
      <c r="F116" s="59" t="s">
        <v>80</v>
      </c>
      <c r="G116" s="64">
        <v>44119</v>
      </c>
      <c r="H116" s="59" t="s">
        <v>80</v>
      </c>
      <c r="I116" s="44">
        <v>44119006</v>
      </c>
      <c r="J116" s="48" t="s">
        <v>174</v>
      </c>
      <c r="K116" s="77">
        <v>311684.99</v>
      </c>
      <c r="L116" s="77">
        <v>335457</v>
      </c>
      <c r="M116" s="77">
        <v>150880.45000000001</v>
      </c>
      <c r="N116" s="77">
        <v>151061</v>
      </c>
      <c r="O116" s="77">
        <v>236653</v>
      </c>
      <c r="P116" s="78">
        <v>35963625.039999999</v>
      </c>
      <c r="Q116" s="78">
        <v>25388555.879999999</v>
      </c>
      <c r="R116" s="80">
        <v>18681969.960000001</v>
      </c>
      <c r="S116" s="80">
        <v>18239872.560000002</v>
      </c>
      <c r="T116" s="80">
        <v>13607085.41</v>
      </c>
      <c r="U116" s="80">
        <v>5568175.4500000002</v>
      </c>
      <c r="V116" s="80">
        <v>4303946.04</v>
      </c>
      <c r="W116" s="103">
        <v>0</v>
      </c>
      <c r="X116" s="83" t="s">
        <v>295</v>
      </c>
    </row>
    <row r="117" spans="1:24" s="55" customFormat="1" x14ac:dyDescent="0.5">
      <c r="A117" s="17">
        <v>4</v>
      </c>
      <c r="B117" s="42" t="s">
        <v>61</v>
      </c>
      <c r="C117" s="12">
        <v>41</v>
      </c>
      <c r="D117" s="36" t="s">
        <v>59</v>
      </c>
      <c r="E117" s="58">
        <v>19</v>
      </c>
      <c r="F117" s="59" t="s">
        <v>80</v>
      </c>
      <c r="G117" s="64">
        <v>44119</v>
      </c>
      <c r="H117" s="59" t="s">
        <v>80</v>
      </c>
      <c r="I117" s="44">
        <v>44119007</v>
      </c>
      <c r="J117" s="48" t="s">
        <v>175</v>
      </c>
      <c r="K117" s="77">
        <v>88913.32</v>
      </c>
      <c r="L117" s="77">
        <v>147964.20000000001</v>
      </c>
      <c r="M117" s="77">
        <v>266288.57</v>
      </c>
      <c r="N117" s="77">
        <v>1007210</v>
      </c>
      <c r="O117" s="77">
        <v>238770</v>
      </c>
      <c r="P117" s="78">
        <v>19079545.48</v>
      </c>
      <c r="Q117" s="78">
        <v>17473374.460000001</v>
      </c>
      <c r="R117" s="80">
        <v>8598047</v>
      </c>
      <c r="S117" s="80">
        <v>13358678.99</v>
      </c>
      <c r="T117" s="80">
        <v>6652542.6400000006</v>
      </c>
      <c r="U117" s="80">
        <v>3380900</v>
      </c>
      <c r="V117" s="80">
        <v>3347743.52</v>
      </c>
      <c r="W117" s="80">
        <v>10000</v>
      </c>
      <c r="X117" s="83" t="s">
        <v>296</v>
      </c>
    </row>
    <row r="118" spans="1:24" x14ac:dyDescent="0.5">
      <c r="A118" s="17">
        <v>4</v>
      </c>
      <c r="B118" s="42" t="s">
        <v>61</v>
      </c>
      <c r="C118" s="12">
        <v>41</v>
      </c>
      <c r="D118" s="36" t="s">
        <v>59</v>
      </c>
      <c r="E118" s="58">
        <v>19</v>
      </c>
      <c r="F118" s="59" t="s">
        <v>80</v>
      </c>
      <c r="G118" s="64">
        <v>44119</v>
      </c>
      <c r="H118" s="59" t="s">
        <v>80</v>
      </c>
      <c r="I118" s="44">
        <v>44119008</v>
      </c>
      <c r="J118" s="48" t="s">
        <v>113</v>
      </c>
      <c r="K118" s="77">
        <v>166746.10999999999</v>
      </c>
      <c r="L118" s="77">
        <v>348976.5</v>
      </c>
      <c r="M118" s="77">
        <v>227544.8</v>
      </c>
      <c r="N118" s="72">
        <v>0</v>
      </c>
      <c r="O118" s="77">
        <v>63996</v>
      </c>
      <c r="P118" s="78">
        <v>20593704</v>
      </c>
      <c r="Q118" s="78">
        <v>19137263.010000002</v>
      </c>
      <c r="R118" s="80">
        <v>9089812</v>
      </c>
      <c r="S118" s="80">
        <v>9996025.5</v>
      </c>
      <c r="T118" s="80">
        <v>6839380.8000000007</v>
      </c>
      <c r="U118" s="80">
        <v>8930722</v>
      </c>
      <c r="V118" s="80">
        <v>1900000</v>
      </c>
      <c r="W118" s="103">
        <v>0</v>
      </c>
      <c r="X118" s="83" t="s">
        <v>297</v>
      </c>
    </row>
    <row r="119" spans="1:24" x14ac:dyDescent="0.5">
      <c r="A119" s="17">
        <v>4</v>
      </c>
      <c r="B119" s="42" t="s">
        <v>61</v>
      </c>
      <c r="C119" s="12">
        <v>41</v>
      </c>
      <c r="D119" s="36" t="s">
        <v>59</v>
      </c>
      <c r="E119" s="58">
        <v>19</v>
      </c>
      <c r="F119" s="59" t="s">
        <v>80</v>
      </c>
      <c r="G119" s="64">
        <v>44119</v>
      </c>
      <c r="H119" s="59" t="s">
        <v>80</v>
      </c>
      <c r="I119" s="44">
        <v>44119009</v>
      </c>
      <c r="J119" s="48" t="s">
        <v>176</v>
      </c>
      <c r="K119" s="77">
        <v>162384.4</v>
      </c>
      <c r="L119" s="77">
        <v>632722</v>
      </c>
      <c r="M119" s="77">
        <v>277737.51</v>
      </c>
      <c r="N119" s="72">
        <v>0</v>
      </c>
      <c r="O119" s="77">
        <v>75843</v>
      </c>
      <c r="P119" s="78">
        <v>22777245</v>
      </c>
      <c r="Q119" s="78">
        <v>20503443.210000001</v>
      </c>
      <c r="R119" s="80">
        <v>9982997</v>
      </c>
      <c r="S119" s="80">
        <v>13068370</v>
      </c>
      <c r="T119" s="80">
        <v>6546608.3300000001</v>
      </c>
      <c r="U119" s="80">
        <v>8594500</v>
      </c>
      <c r="V119" s="80">
        <v>2913717.13</v>
      </c>
      <c r="W119" s="80">
        <v>12000</v>
      </c>
      <c r="X119" s="82" t="s">
        <v>298</v>
      </c>
    </row>
    <row r="120" spans="1:24" x14ac:dyDescent="0.5">
      <c r="A120" s="17">
        <v>4</v>
      </c>
      <c r="B120" s="42" t="s">
        <v>61</v>
      </c>
      <c r="C120" s="12">
        <v>41</v>
      </c>
      <c r="D120" s="36" t="s">
        <v>59</v>
      </c>
      <c r="E120" s="58">
        <v>19</v>
      </c>
      <c r="F120" s="59" t="s">
        <v>80</v>
      </c>
      <c r="G120" s="64">
        <v>44119</v>
      </c>
      <c r="H120" s="59" t="s">
        <v>80</v>
      </c>
      <c r="I120" s="44">
        <v>44119010</v>
      </c>
      <c r="J120" s="48" t="s">
        <v>177</v>
      </c>
      <c r="K120" s="77">
        <v>232256.04</v>
      </c>
      <c r="L120" s="77">
        <v>197188</v>
      </c>
      <c r="M120" s="77">
        <v>210551.53</v>
      </c>
      <c r="N120" s="77">
        <v>347135</v>
      </c>
      <c r="O120" s="77">
        <v>166750</v>
      </c>
      <c r="P120" s="78">
        <v>14265872.210000001</v>
      </c>
      <c r="Q120" s="78">
        <v>17870739.600000001</v>
      </c>
      <c r="R120" s="80">
        <v>7326195</v>
      </c>
      <c r="S120" s="80">
        <v>10030308.25</v>
      </c>
      <c r="T120" s="80">
        <v>6364757.04</v>
      </c>
      <c r="U120" s="80">
        <v>2780000</v>
      </c>
      <c r="V120" s="80">
        <v>2947996.95</v>
      </c>
      <c r="W120" s="80">
        <v>12996</v>
      </c>
      <c r="X120" s="82" t="s">
        <v>299</v>
      </c>
    </row>
    <row r="121" spans="1:24" s="33" customFormat="1" x14ac:dyDescent="0.5">
      <c r="A121" s="17">
        <v>4</v>
      </c>
      <c r="B121" s="38" t="s">
        <v>61</v>
      </c>
      <c r="C121" s="12">
        <v>41</v>
      </c>
      <c r="D121" s="40" t="s">
        <v>59</v>
      </c>
      <c r="E121" s="60">
        <v>20</v>
      </c>
      <c r="F121" s="46" t="s">
        <v>81</v>
      </c>
      <c r="G121" s="65">
        <v>44120</v>
      </c>
      <c r="H121" s="46" t="s">
        <v>81</v>
      </c>
      <c r="I121" s="56">
        <v>44120</v>
      </c>
      <c r="J121" s="46" t="s">
        <v>81</v>
      </c>
      <c r="K121" s="89">
        <f>SUM(K122:K124)</f>
        <v>249969.79</v>
      </c>
      <c r="L121" s="89">
        <f t="shared" ref="L121:W121" si="15">SUM(L122:L124)</f>
        <v>186675.25</v>
      </c>
      <c r="M121" s="89">
        <f t="shared" si="15"/>
        <v>476532.62</v>
      </c>
      <c r="N121" s="89">
        <f t="shared" si="15"/>
        <v>192574</v>
      </c>
      <c r="O121" s="89">
        <f t="shared" si="15"/>
        <v>598982</v>
      </c>
      <c r="P121" s="90">
        <f t="shared" si="15"/>
        <v>29251003.32</v>
      </c>
      <c r="Q121" s="90">
        <f t="shared" si="15"/>
        <v>39942439</v>
      </c>
      <c r="R121" s="89">
        <f t="shared" si="15"/>
        <v>12595028.209999999</v>
      </c>
      <c r="S121" s="89">
        <f t="shared" si="15"/>
        <v>24524025.759999998</v>
      </c>
      <c r="T121" s="89">
        <f t="shared" si="15"/>
        <v>14562689.23</v>
      </c>
      <c r="U121" s="89">
        <f t="shared" si="15"/>
        <v>9265842</v>
      </c>
      <c r="V121" s="89">
        <f t="shared" si="15"/>
        <v>4530317.8100000005</v>
      </c>
      <c r="W121" s="89">
        <f t="shared" si="15"/>
        <v>10000</v>
      </c>
      <c r="X121" s="92" t="s">
        <v>300</v>
      </c>
    </row>
    <row r="122" spans="1:24" x14ac:dyDescent="0.5">
      <c r="A122" s="17">
        <v>4</v>
      </c>
      <c r="B122" s="42" t="s">
        <v>61</v>
      </c>
      <c r="C122" s="12">
        <v>41</v>
      </c>
      <c r="D122" s="36" t="s">
        <v>59</v>
      </c>
      <c r="E122" s="58">
        <v>20</v>
      </c>
      <c r="F122" s="59" t="s">
        <v>81</v>
      </c>
      <c r="G122" s="64">
        <v>44120</v>
      </c>
      <c r="H122" s="59" t="s">
        <v>81</v>
      </c>
      <c r="I122" s="44">
        <v>44120001</v>
      </c>
      <c r="J122" s="48" t="s">
        <v>178</v>
      </c>
      <c r="K122" s="77">
        <v>144889.79</v>
      </c>
      <c r="L122" s="77">
        <v>64261.25</v>
      </c>
      <c r="M122" s="77">
        <v>183531.46</v>
      </c>
      <c r="N122" s="72">
        <v>0</v>
      </c>
      <c r="O122" s="77">
        <v>155700</v>
      </c>
      <c r="P122" s="79">
        <v>9900105.3200000003</v>
      </c>
      <c r="Q122" s="78">
        <v>13534833.09</v>
      </c>
      <c r="R122" s="80">
        <v>4744841.68</v>
      </c>
      <c r="S122" s="80">
        <v>8344660.3200000003</v>
      </c>
      <c r="T122" s="80">
        <v>4218791.1400000006</v>
      </c>
      <c r="U122" s="80">
        <v>4112342</v>
      </c>
      <c r="V122" s="80">
        <v>1571178.95</v>
      </c>
      <c r="W122" s="103">
        <v>0</v>
      </c>
      <c r="X122" s="83" t="s">
        <v>301</v>
      </c>
    </row>
    <row r="123" spans="1:24" x14ac:dyDescent="0.5">
      <c r="A123" s="17">
        <v>4</v>
      </c>
      <c r="B123" s="42" t="s">
        <v>61</v>
      </c>
      <c r="C123" s="12">
        <v>41</v>
      </c>
      <c r="D123" s="36" t="s">
        <v>59</v>
      </c>
      <c r="E123" s="58">
        <v>20</v>
      </c>
      <c r="F123" s="59" t="s">
        <v>81</v>
      </c>
      <c r="G123" s="64">
        <v>44120</v>
      </c>
      <c r="H123" s="59" t="s">
        <v>81</v>
      </c>
      <c r="I123" s="44">
        <v>44120002</v>
      </c>
      <c r="J123" s="48" t="s">
        <v>179</v>
      </c>
      <c r="K123" s="77">
        <v>33325</v>
      </c>
      <c r="L123" s="77">
        <v>27534</v>
      </c>
      <c r="M123" s="77">
        <v>143874.03</v>
      </c>
      <c r="N123" s="77">
        <v>120624</v>
      </c>
      <c r="O123" s="77">
        <v>10740</v>
      </c>
      <c r="P123" s="79">
        <v>7177847</v>
      </c>
      <c r="Q123" s="78">
        <v>12126161.66</v>
      </c>
      <c r="R123" s="80">
        <v>3281739.53</v>
      </c>
      <c r="S123" s="80">
        <v>7565810.5199999996</v>
      </c>
      <c r="T123" s="80">
        <v>4469951.8099999996</v>
      </c>
      <c r="U123" s="80">
        <v>2843500</v>
      </c>
      <c r="V123" s="80">
        <v>599280</v>
      </c>
      <c r="W123" s="80">
        <v>10000</v>
      </c>
      <c r="X123" s="83" t="s">
        <v>302</v>
      </c>
    </row>
    <row r="124" spans="1:24" x14ac:dyDescent="0.5">
      <c r="A124" s="17">
        <v>4</v>
      </c>
      <c r="B124" s="42" t="s">
        <v>61</v>
      </c>
      <c r="C124" s="12">
        <v>41</v>
      </c>
      <c r="D124" s="36" t="s">
        <v>59</v>
      </c>
      <c r="E124" s="58">
        <v>20</v>
      </c>
      <c r="F124" s="59" t="s">
        <v>81</v>
      </c>
      <c r="G124" s="64">
        <v>44120</v>
      </c>
      <c r="H124" s="59" t="s">
        <v>81</v>
      </c>
      <c r="I124" s="44">
        <v>44120003</v>
      </c>
      <c r="J124" s="49" t="s">
        <v>180</v>
      </c>
      <c r="K124" s="77">
        <v>71755</v>
      </c>
      <c r="L124" s="77">
        <v>94880</v>
      </c>
      <c r="M124" s="77">
        <v>149127.13</v>
      </c>
      <c r="N124" s="77">
        <v>71950</v>
      </c>
      <c r="O124" s="77">
        <v>432542</v>
      </c>
      <c r="P124" s="79">
        <v>12173051</v>
      </c>
      <c r="Q124" s="78">
        <v>14281444.25</v>
      </c>
      <c r="R124" s="80">
        <v>4568447</v>
      </c>
      <c r="S124" s="80">
        <v>8613554.9199999999</v>
      </c>
      <c r="T124" s="80">
        <v>5873946.2800000012</v>
      </c>
      <c r="U124" s="80">
        <v>2310000</v>
      </c>
      <c r="V124" s="80">
        <v>2359858.86</v>
      </c>
      <c r="W124" s="103">
        <v>0</v>
      </c>
      <c r="X124" s="83" t="s">
        <v>303</v>
      </c>
    </row>
    <row r="125" spans="1:24" s="33" customFormat="1" x14ac:dyDescent="0.5">
      <c r="A125" s="17">
        <v>4</v>
      </c>
      <c r="B125" s="38" t="s">
        <v>61</v>
      </c>
      <c r="C125" s="12">
        <v>41</v>
      </c>
      <c r="D125" s="40" t="s">
        <v>59</v>
      </c>
      <c r="E125" s="60">
        <v>21</v>
      </c>
      <c r="F125" s="46" t="s">
        <v>82</v>
      </c>
      <c r="G125" s="65">
        <v>44121</v>
      </c>
      <c r="H125" s="46" t="s">
        <v>82</v>
      </c>
      <c r="I125" s="56">
        <v>44121</v>
      </c>
      <c r="J125" s="46" t="s">
        <v>82</v>
      </c>
      <c r="K125" s="89">
        <f>SUM(K126:K128)</f>
        <v>1200034.31</v>
      </c>
      <c r="L125" s="89">
        <f t="shared" ref="L125:W125" si="16">SUM(L126:L128)</f>
        <v>796194</v>
      </c>
      <c r="M125" s="89">
        <f t="shared" si="16"/>
        <v>843402.08</v>
      </c>
      <c r="N125" s="89">
        <f t="shared" si="16"/>
        <v>133200</v>
      </c>
      <c r="O125" s="89">
        <f t="shared" si="16"/>
        <v>822975.1</v>
      </c>
      <c r="P125" s="90">
        <f t="shared" si="16"/>
        <v>48441703</v>
      </c>
      <c r="Q125" s="90">
        <f t="shared" si="16"/>
        <v>71933911.599999994</v>
      </c>
      <c r="R125" s="89">
        <f t="shared" si="16"/>
        <v>24902241</v>
      </c>
      <c r="S125" s="89">
        <f t="shared" si="16"/>
        <v>34266736</v>
      </c>
      <c r="T125" s="89">
        <f t="shared" si="16"/>
        <v>33063340.43</v>
      </c>
      <c r="U125" s="89">
        <f t="shared" si="16"/>
        <v>22030934.259999998</v>
      </c>
      <c r="V125" s="89">
        <f t="shared" si="16"/>
        <v>9280421.6099999994</v>
      </c>
      <c r="W125" s="89">
        <f t="shared" si="16"/>
        <v>190827.64</v>
      </c>
      <c r="X125" s="84" t="s">
        <v>304</v>
      </c>
    </row>
    <row r="126" spans="1:24" x14ac:dyDescent="0.5">
      <c r="A126" s="17">
        <v>4</v>
      </c>
      <c r="B126" s="42" t="s">
        <v>61</v>
      </c>
      <c r="C126" s="12">
        <v>41</v>
      </c>
      <c r="D126" s="36" t="s">
        <v>59</v>
      </c>
      <c r="E126" s="58">
        <v>21</v>
      </c>
      <c r="F126" s="59" t="s">
        <v>82</v>
      </c>
      <c r="G126" s="64">
        <v>44121</v>
      </c>
      <c r="H126" s="59" t="s">
        <v>82</v>
      </c>
      <c r="I126" s="44">
        <v>44121001</v>
      </c>
      <c r="J126" s="48" t="s">
        <v>181</v>
      </c>
      <c r="K126" s="77">
        <v>731576.92</v>
      </c>
      <c r="L126" s="77">
        <v>322535</v>
      </c>
      <c r="M126" s="77">
        <v>452338.14</v>
      </c>
      <c r="N126" s="72">
        <v>0</v>
      </c>
      <c r="O126" s="77">
        <v>274365.09999999998</v>
      </c>
      <c r="P126" s="79">
        <v>24726547</v>
      </c>
      <c r="Q126" s="78">
        <v>32407384.260000002</v>
      </c>
      <c r="R126" s="80">
        <v>13516532</v>
      </c>
      <c r="S126" s="80">
        <v>12997552.5</v>
      </c>
      <c r="T126" s="80">
        <v>16425436.42</v>
      </c>
      <c r="U126" s="80">
        <v>5936085.7599999998</v>
      </c>
      <c r="V126" s="80">
        <v>6629675</v>
      </c>
      <c r="W126" s="103">
        <v>0</v>
      </c>
      <c r="X126" s="83" t="s">
        <v>305</v>
      </c>
    </row>
    <row r="127" spans="1:24" x14ac:dyDescent="0.5">
      <c r="A127" s="17">
        <v>4</v>
      </c>
      <c r="B127" s="42" t="s">
        <v>61</v>
      </c>
      <c r="C127" s="12">
        <v>41</v>
      </c>
      <c r="D127" s="36" t="s">
        <v>59</v>
      </c>
      <c r="E127" s="58">
        <v>21</v>
      </c>
      <c r="F127" s="59" t="s">
        <v>82</v>
      </c>
      <c r="G127" s="64">
        <v>44121</v>
      </c>
      <c r="H127" s="59" t="s">
        <v>82</v>
      </c>
      <c r="I127" s="44">
        <v>44121002</v>
      </c>
      <c r="J127" s="48" t="s">
        <v>182</v>
      </c>
      <c r="K127" s="77">
        <v>282997.86</v>
      </c>
      <c r="L127" s="77">
        <v>176152</v>
      </c>
      <c r="M127" s="77">
        <v>171578.55</v>
      </c>
      <c r="N127" s="72">
        <v>0</v>
      </c>
      <c r="O127" s="77">
        <v>78228</v>
      </c>
      <c r="P127" s="79">
        <v>12730227</v>
      </c>
      <c r="Q127" s="78">
        <v>14172788.960000001</v>
      </c>
      <c r="R127" s="80">
        <v>6424730</v>
      </c>
      <c r="S127" s="80">
        <v>8979174</v>
      </c>
      <c r="T127" s="80">
        <v>3768123.33</v>
      </c>
      <c r="U127" s="80">
        <v>2991600</v>
      </c>
      <c r="V127" s="80">
        <v>1473964.08</v>
      </c>
      <c r="W127" s="80">
        <v>180827.64</v>
      </c>
      <c r="X127" s="83" t="s">
        <v>306</v>
      </c>
    </row>
    <row r="128" spans="1:24" x14ac:dyDescent="0.5">
      <c r="A128" s="17">
        <v>4</v>
      </c>
      <c r="B128" s="42" t="s">
        <v>61</v>
      </c>
      <c r="C128" s="12">
        <v>41</v>
      </c>
      <c r="D128" s="36" t="s">
        <v>59</v>
      </c>
      <c r="E128" s="58">
        <v>21</v>
      </c>
      <c r="F128" s="59" t="s">
        <v>82</v>
      </c>
      <c r="G128" s="64">
        <v>44121</v>
      </c>
      <c r="H128" s="59" t="s">
        <v>82</v>
      </c>
      <c r="I128" s="44">
        <v>44121003</v>
      </c>
      <c r="J128" s="48" t="s">
        <v>183</v>
      </c>
      <c r="K128" s="77">
        <v>185459.53</v>
      </c>
      <c r="L128" s="77">
        <v>297507</v>
      </c>
      <c r="M128" s="77">
        <v>219485.39</v>
      </c>
      <c r="N128" s="77">
        <v>133200</v>
      </c>
      <c r="O128" s="77">
        <v>470382</v>
      </c>
      <c r="P128" s="79">
        <v>10984929</v>
      </c>
      <c r="Q128" s="78">
        <v>25353738.379999999</v>
      </c>
      <c r="R128" s="80">
        <v>4960979</v>
      </c>
      <c r="S128" s="80">
        <v>12290009.5</v>
      </c>
      <c r="T128" s="80">
        <v>12869780.680000002</v>
      </c>
      <c r="U128" s="80">
        <v>13103248.5</v>
      </c>
      <c r="V128" s="80">
        <v>1176782.53</v>
      </c>
      <c r="W128" s="80">
        <v>10000</v>
      </c>
      <c r="X128" s="83" t="s">
        <v>307</v>
      </c>
    </row>
    <row r="129" spans="1:24" s="33" customFormat="1" x14ac:dyDescent="0.5">
      <c r="A129" s="17">
        <v>4</v>
      </c>
      <c r="B129" s="38" t="s">
        <v>61</v>
      </c>
      <c r="C129" s="12">
        <v>41</v>
      </c>
      <c r="D129" s="40" t="s">
        <v>59</v>
      </c>
      <c r="E129" s="60">
        <v>22</v>
      </c>
      <c r="F129" s="46" t="s">
        <v>83</v>
      </c>
      <c r="G129" s="65">
        <v>44122</v>
      </c>
      <c r="H129" s="46" t="s">
        <v>83</v>
      </c>
      <c r="I129" s="56">
        <v>44122</v>
      </c>
      <c r="J129" s="46" t="s">
        <v>83</v>
      </c>
      <c r="K129" s="89">
        <f>SUM(K130:K131)</f>
        <v>317763.75</v>
      </c>
      <c r="L129" s="89">
        <f t="shared" ref="L129:W129" si="17">SUM(L130:L131)</f>
        <v>1107520.32</v>
      </c>
      <c r="M129" s="89">
        <f t="shared" si="17"/>
        <v>321604.07</v>
      </c>
      <c r="N129" s="89">
        <f t="shared" si="17"/>
        <v>1601.86</v>
      </c>
      <c r="O129" s="89">
        <f t="shared" si="17"/>
        <v>15800</v>
      </c>
      <c r="P129" s="90">
        <f t="shared" si="17"/>
        <v>32731173</v>
      </c>
      <c r="Q129" s="90">
        <f t="shared" si="17"/>
        <v>29566805.479999997</v>
      </c>
      <c r="R129" s="89">
        <f t="shared" si="17"/>
        <v>13545405.25</v>
      </c>
      <c r="S129" s="89">
        <f t="shared" si="17"/>
        <v>21166130.420000002</v>
      </c>
      <c r="T129" s="89">
        <f t="shared" si="17"/>
        <v>12915577.550000001</v>
      </c>
      <c r="U129" s="89">
        <f t="shared" si="17"/>
        <v>4023011.7</v>
      </c>
      <c r="V129" s="89">
        <f t="shared" si="17"/>
        <v>5855257.96</v>
      </c>
      <c r="W129" s="101">
        <f t="shared" si="17"/>
        <v>0</v>
      </c>
      <c r="X129" s="92" t="s">
        <v>308</v>
      </c>
    </row>
    <row r="130" spans="1:24" x14ac:dyDescent="0.5">
      <c r="A130" s="17">
        <v>4</v>
      </c>
      <c r="B130" s="42" t="s">
        <v>61</v>
      </c>
      <c r="C130" s="12">
        <v>41</v>
      </c>
      <c r="D130" s="36" t="s">
        <v>59</v>
      </c>
      <c r="E130" s="58">
        <v>22</v>
      </c>
      <c r="F130" s="59" t="s">
        <v>83</v>
      </c>
      <c r="G130" s="64">
        <v>44122</v>
      </c>
      <c r="H130" s="59" t="s">
        <v>83</v>
      </c>
      <c r="I130" s="44">
        <v>44122001</v>
      </c>
      <c r="J130" s="48" t="s">
        <v>167</v>
      </c>
      <c r="K130" s="77">
        <v>241336.28</v>
      </c>
      <c r="L130" s="77">
        <v>155871.79999999999</v>
      </c>
      <c r="M130" s="77">
        <v>321604.07</v>
      </c>
      <c r="N130" s="72">
        <v>0</v>
      </c>
      <c r="O130" s="77">
        <v>15800</v>
      </c>
      <c r="P130" s="79">
        <v>18908201</v>
      </c>
      <c r="Q130" s="78">
        <v>16779123.620000001</v>
      </c>
      <c r="R130" s="80">
        <v>7559726.25</v>
      </c>
      <c r="S130" s="80">
        <v>12236229</v>
      </c>
      <c r="T130" s="80">
        <v>5454525.9299999997</v>
      </c>
      <c r="U130" s="80">
        <v>2016011.7</v>
      </c>
      <c r="V130" s="80">
        <v>3463257.96</v>
      </c>
      <c r="W130" s="96">
        <v>0</v>
      </c>
      <c r="X130" s="83" t="s">
        <v>309</v>
      </c>
    </row>
    <row r="131" spans="1:24" s="55" customFormat="1" x14ac:dyDescent="0.5">
      <c r="A131" s="17">
        <v>4</v>
      </c>
      <c r="B131" s="42" t="s">
        <v>61</v>
      </c>
      <c r="C131" s="12">
        <v>41</v>
      </c>
      <c r="D131" s="36" t="s">
        <v>59</v>
      </c>
      <c r="E131" s="52">
        <v>22</v>
      </c>
      <c r="F131" s="59" t="s">
        <v>83</v>
      </c>
      <c r="G131" s="64">
        <v>44122</v>
      </c>
      <c r="H131" s="59" t="s">
        <v>83</v>
      </c>
      <c r="I131" s="44">
        <v>44122002</v>
      </c>
      <c r="J131" s="48" t="s">
        <v>168</v>
      </c>
      <c r="K131" s="77">
        <f>33607.62+36219.85+6600</f>
        <v>76427.47</v>
      </c>
      <c r="L131" s="77">
        <f>400+949208.52+2040</f>
        <v>951648.52</v>
      </c>
      <c r="M131" s="72">
        <v>0</v>
      </c>
      <c r="N131" s="77">
        <f>1601.86</f>
        <v>1601.86</v>
      </c>
      <c r="O131" s="72">
        <v>0</v>
      </c>
      <c r="P131" s="79">
        <v>13822972</v>
      </c>
      <c r="Q131" s="78">
        <v>12787681.859999998</v>
      </c>
      <c r="R131" s="80">
        <v>5985679</v>
      </c>
      <c r="S131" s="80">
        <v>8929901.4199999999</v>
      </c>
      <c r="T131" s="80">
        <v>7461051.620000001</v>
      </c>
      <c r="U131" s="80">
        <v>2007000</v>
      </c>
      <c r="V131" s="80">
        <v>2392000</v>
      </c>
      <c r="W131" s="97">
        <v>0</v>
      </c>
      <c r="X131" s="93" t="s">
        <v>310</v>
      </c>
    </row>
    <row r="132" spans="1:24" s="33" customFormat="1" x14ac:dyDescent="0.5">
      <c r="A132" s="17">
        <v>4</v>
      </c>
      <c r="B132" s="38" t="s">
        <v>61</v>
      </c>
      <c r="C132" s="12">
        <v>41</v>
      </c>
      <c r="D132" s="40" t="s">
        <v>59</v>
      </c>
      <c r="E132" s="61">
        <v>23</v>
      </c>
      <c r="F132" s="46" t="s">
        <v>187</v>
      </c>
      <c r="G132" s="66">
        <v>44123</v>
      </c>
      <c r="H132" s="46" t="s">
        <v>187</v>
      </c>
      <c r="I132" s="56">
        <v>44123</v>
      </c>
      <c r="J132" s="46" t="s">
        <v>187</v>
      </c>
      <c r="K132" s="89">
        <f>SUM(K133:K135)</f>
        <v>794479.6</v>
      </c>
      <c r="L132" s="89">
        <f t="shared" ref="L132:W132" si="18">SUM(L133:L135)</f>
        <v>751666.4</v>
      </c>
      <c r="M132" s="89">
        <f t="shared" si="18"/>
        <v>1045102.3200000001</v>
      </c>
      <c r="N132" s="89">
        <f t="shared" si="18"/>
        <v>69890</v>
      </c>
      <c r="O132" s="89">
        <f t="shared" si="18"/>
        <v>162098</v>
      </c>
      <c r="P132" s="90">
        <f t="shared" si="18"/>
        <v>75025544.719999999</v>
      </c>
      <c r="Q132" s="90">
        <f t="shared" si="18"/>
        <v>57705203.280000001</v>
      </c>
      <c r="R132" s="89">
        <f t="shared" si="18"/>
        <v>28526068.800000001</v>
      </c>
      <c r="S132" s="80">
        <f>SUM(S133:S135)</f>
        <v>41190410.82</v>
      </c>
      <c r="T132" s="89">
        <f>SUM(T133:T135)</f>
        <v>18818938.07</v>
      </c>
      <c r="U132" s="89">
        <f t="shared" si="18"/>
        <v>13931825.809999999</v>
      </c>
      <c r="V132" s="89">
        <f t="shared" si="18"/>
        <v>13625269.689999999</v>
      </c>
      <c r="W132" s="101">
        <f t="shared" si="18"/>
        <v>0</v>
      </c>
      <c r="X132" s="92" t="s">
        <v>311</v>
      </c>
    </row>
    <row r="133" spans="1:24" s="55" customFormat="1" x14ac:dyDescent="0.5">
      <c r="A133" s="17">
        <v>4</v>
      </c>
      <c r="B133" s="42" t="s">
        <v>61</v>
      </c>
      <c r="C133" s="12">
        <v>41</v>
      </c>
      <c r="D133" s="36" t="s">
        <v>59</v>
      </c>
      <c r="E133" s="63">
        <v>23</v>
      </c>
      <c r="F133" s="59" t="s">
        <v>187</v>
      </c>
      <c r="G133" s="64">
        <v>44123</v>
      </c>
      <c r="H133" s="59" t="s">
        <v>187</v>
      </c>
      <c r="I133" s="57">
        <v>44123001</v>
      </c>
      <c r="J133" s="48" t="s">
        <v>188</v>
      </c>
      <c r="K133" s="77">
        <v>543460.16</v>
      </c>
      <c r="L133" s="77">
        <v>287502.40000000002</v>
      </c>
      <c r="M133" s="77">
        <v>611367.30000000005</v>
      </c>
      <c r="N133" s="72">
        <v>0</v>
      </c>
      <c r="O133" s="77">
        <v>2410</v>
      </c>
      <c r="P133" s="79">
        <v>26340949.149999999</v>
      </c>
      <c r="Q133" s="78">
        <v>20962944.350000001</v>
      </c>
      <c r="R133" s="80">
        <v>10592253</v>
      </c>
      <c r="S133" s="80">
        <v>15577170.25</v>
      </c>
      <c r="T133" s="80">
        <v>6984514.96</v>
      </c>
      <c r="U133" s="80">
        <v>2892500</v>
      </c>
      <c r="V133" s="80">
        <v>4742273.93</v>
      </c>
      <c r="W133" s="97">
        <v>0</v>
      </c>
      <c r="X133" s="83" t="s">
        <v>312</v>
      </c>
    </row>
    <row r="134" spans="1:24" s="55" customFormat="1" x14ac:dyDescent="0.5">
      <c r="A134" s="17">
        <v>4</v>
      </c>
      <c r="B134" s="42" t="s">
        <v>61</v>
      </c>
      <c r="C134" s="12">
        <v>41</v>
      </c>
      <c r="D134" s="36" t="s">
        <v>59</v>
      </c>
      <c r="E134" s="63">
        <v>23</v>
      </c>
      <c r="F134" s="59" t="s">
        <v>187</v>
      </c>
      <c r="G134" s="64">
        <v>44123</v>
      </c>
      <c r="H134" s="59" t="s">
        <v>187</v>
      </c>
      <c r="I134" s="57">
        <v>44123002</v>
      </c>
      <c r="J134" s="48" t="s">
        <v>189</v>
      </c>
      <c r="K134" s="77">
        <v>151183.82999999999</v>
      </c>
      <c r="L134" s="77">
        <v>229322</v>
      </c>
      <c r="M134" s="77">
        <v>260514.22</v>
      </c>
      <c r="N134" s="72">
        <v>0</v>
      </c>
      <c r="O134" s="77">
        <v>16320</v>
      </c>
      <c r="P134" s="79">
        <v>24772053</v>
      </c>
      <c r="Q134" s="78">
        <v>18855940.280000001</v>
      </c>
      <c r="R134" s="80">
        <v>9723756</v>
      </c>
      <c r="S134" s="80">
        <v>12857441.82</v>
      </c>
      <c r="T134" s="80">
        <v>7293755.3799999999</v>
      </c>
      <c r="U134" s="80">
        <v>3917400</v>
      </c>
      <c r="V134" s="80">
        <v>4081599.01</v>
      </c>
      <c r="W134" s="97">
        <v>0</v>
      </c>
      <c r="X134" s="83" t="s">
        <v>313</v>
      </c>
    </row>
    <row r="135" spans="1:24" s="55" customFormat="1" x14ac:dyDescent="0.5">
      <c r="A135" s="17">
        <v>4</v>
      </c>
      <c r="B135" s="42" t="s">
        <v>61</v>
      </c>
      <c r="C135" s="12">
        <v>41</v>
      </c>
      <c r="D135" s="36" t="s">
        <v>59</v>
      </c>
      <c r="E135" s="63">
        <v>23</v>
      </c>
      <c r="F135" s="59" t="s">
        <v>187</v>
      </c>
      <c r="G135" s="64">
        <v>44123</v>
      </c>
      <c r="H135" s="59" t="s">
        <v>187</v>
      </c>
      <c r="I135" s="57">
        <v>44123003</v>
      </c>
      <c r="J135" s="48" t="s">
        <v>190</v>
      </c>
      <c r="K135" s="77">
        <v>99835.61</v>
      </c>
      <c r="L135" s="77">
        <v>234842</v>
      </c>
      <c r="M135" s="77">
        <v>173220.8</v>
      </c>
      <c r="N135" s="77">
        <v>69890</v>
      </c>
      <c r="O135" s="77">
        <v>143368</v>
      </c>
      <c r="P135" s="79">
        <v>23912542.57</v>
      </c>
      <c r="Q135" s="78">
        <v>17886318.649999999</v>
      </c>
      <c r="R135" s="80">
        <v>8210059.7999999998</v>
      </c>
      <c r="S135" s="80">
        <v>12755798.75</v>
      </c>
      <c r="T135" s="80">
        <v>4540667.7299999995</v>
      </c>
      <c r="U135" s="80">
        <v>7121925.8099999996</v>
      </c>
      <c r="V135" s="80">
        <v>4801396.75</v>
      </c>
      <c r="W135" s="97">
        <v>0</v>
      </c>
      <c r="X135" s="83" t="s">
        <v>314</v>
      </c>
    </row>
    <row r="136" spans="1:24" s="33" customFormat="1" x14ac:dyDescent="0.5">
      <c r="A136" s="17">
        <v>4</v>
      </c>
      <c r="B136" s="38" t="s">
        <v>61</v>
      </c>
      <c r="C136" s="12">
        <v>41</v>
      </c>
      <c r="D136" s="40" t="s">
        <v>59</v>
      </c>
      <c r="E136" s="39">
        <v>24</v>
      </c>
      <c r="F136" s="41" t="s">
        <v>84</v>
      </c>
      <c r="G136" s="67">
        <v>44124</v>
      </c>
      <c r="H136" s="41" t="s">
        <v>84</v>
      </c>
      <c r="I136" s="56">
        <v>44124</v>
      </c>
      <c r="J136" s="41" t="s">
        <v>84</v>
      </c>
      <c r="K136" s="89">
        <f>SUM(K137:K138)</f>
        <v>130005</v>
      </c>
      <c r="L136" s="89">
        <f t="shared" ref="L136:W136" si="19">SUM(L137:L138)</f>
        <v>78424.399999999994</v>
      </c>
      <c r="M136" s="89">
        <f t="shared" si="19"/>
        <v>259364.24</v>
      </c>
      <c r="N136" s="89">
        <f t="shared" si="19"/>
        <v>519326</v>
      </c>
      <c r="O136" s="89">
        <f t="shared" si="19"/>
        <v>127191</v>
      </c>
      <c r="P136" s="90">
        <f t="shared" si="19"/>
        <v>22683551</v>
      </c>
      <c r="Q136" s="90">
        <f t="shared" si="19"/>
        <v>27844135.43</v>
      </c>
      <c r="R136" s="89">
        <f t="shared" si="19"/>
        <v>9904675</v>
      </c>
      <c r="S136" s="89">
        <f t="shared" si="19"/>
        <v>17839954.48</v>
      </c>
      <c r="T136" s="89">
        <f t="shared" si="19"/>
        <v>9465526.1600000001</v>
      </c>
      <c r="U136" s="89">
        <f t="shared" si="19"/>
        <v>4840000</v>
      </c>
      <c r="V136" s="89">
        <f t="shared" si="19"/>
        <v>3144343.8</v>
      </c>
      <c r="W136" s="89">
        <f t="shared" si="19"/>
        <v>481140</v>
      </c>
      <c r="X136" s="92" t="s">
        <v>315</v>
      </c>
    </row>
    <row r="137" spans="1:24" s="55" customFormat="1" x14ac:dyDescent="0.5">
      <c r="A137" s="17">
        <v>4</v>
      </c>
      <c r="B137" s="42" t="s">
        <v>61</v>
      </c>
      <c r="C137" s="12">
        <v>41</v>
      </c>
      <c r="D137" s="36" t="s">
        <v>59</v>
      </c>
      <c r="E137" s="52">
        <v>24</v>
      </c>
      <c r="F137" s="54" t="s">
        <v>84</v>
      </c>
      <c r="G137" s="64">
        <v>44124</v>
      </c>
      <c r="H137" s="54" t="s">
        <v>84</v>
      </c>
      <c r="I137" s="57">
        <v>44124001</v>
      </c>
      <c r="J137" s="48" t="s">
        <v>184</v>
      </c>
      <c r="K137" s="77">
        <v>74335</v>
      </c>
      <c r="L137" s="77">
        <v>45519.4</v>
      </c>
      <c r="M137" s="77">
        <v>111620.31</v>
      </c>
      <c r="N137" s="72">
        <v>0</v>
      </c>
      <c r="O137" s="77">
        <v>42930</v>
      </c>
      <c r="P137" s="79">
        <v>12232930</v>
      </c>
      <c r="Q137" s="78">
        <v>14710571.98</v>
      </c>
      <c r="R137" s="80">
        <v>5336459</v>
      </c>
      <c r="S137" s="80">
        <v>8130658.9799999995</v>
      </c>
      <c r="T137" s="80">
        <v>4854922.47</v>
      </c>
      <c r="U137" s="80">
        <v>2391000</v>
      </c>
      <c r="V137" s="80">
        <v>1788497.28</v>
      </c>
      <c r="W137" s="80">
        <v>471140</v>
      </c>
      <c r="X137" s="83" t="s">
        <v>316</v>
      </c>
    </row>
    <row r="138" spans="1:24" s="55" customFormat="1" x14ac:dyDescent="0.5">
      <c r="A138" s="17">
        <v>4</v>
      </c>
      <c r="B138" s="42" t="s">
        <v>61</v>
      </c>
      <c r="C138" s="12">
        <v>41</v>
      </c>
      <c r="D138" s="36" t="s">
        <v>59</v>
      </c>
      <c r="E138" s="52">
        <v>24</v>
      </c>
      <c r="F138" s="54" t="s">
        <v>84</v>
      </c>
      <c r="G138" s="64">
        <v>44124</v>
      </c>
      <c r="H138" s="54" t="s">
        <v>84</v>
      </c>
      <c r="I138" s="57">
        <v>44124002</v>
      </c>
      <c r="J138" s="48" t="s">
        <v>185</v>
      </c>
      <c r="K138" s="77">
        <v>55670</v>
      </c>
      <c r="L138" s="77">
        <v>32905</v>
      </c>
      <c r="M138" s="77">
        <v>147743.93</v>
      </c>
      <c r="N138" s="77">
        <v>519326</v>
      </c>
      <c r="O138" s="77">
        <v>84261</v>
      </c>
      <c r="P138" s="79">
        <v>10450621</v>
      </c>
      <c r="Q138" s="78">
        <v>13133563.449999999</v>
      </c>
      <c r="R138" s="80">
        <v>4568216</v>
      </c>
      <c r="S138" s="80">
        <v>9709295.5</v>
      </c>
      <c r="T138" s="80">
        <v>4610603.6900000004</v>
      </c>
      <c r="U138" s="80">
        <v>2449000</v>
      </c>
      <c r="V138" s="80">
        <v>1355846.52</v>
      </c>
      <c r="W138" s="80">
        <v>10000</v>
      </c>
      <c r="X138" s="83" t="s">
        <v>317</v>
      </c>
    </row>
    <row r="139" spans="1:24" s="33" customFormat="1" x14ac:dyDescent="0.5">
      <c r="A139" s="17">
        <v>4</v>
      </c>
      <c r="B139" s="38" t="s">
        <v>61</v>
      </c>
      <c r="C139" s="12">
        <v>41</v>
      </c>
      <c r="D139" s="40" t="s">
        <v>59</v>
      </c>
      <c r="E139" s="61">
        <v>25</v>
      </c>
      <c r="F139" s="46" t="s">
        <v>186</v>
      </c>
      <c r="G139" s="66">
        <v>44125</v>
      </c>
      <c r="H139" s="46" t="s">
        <v>186</v>
      </c>
      <c r="I139" s="56">
        <v>44125</v>
      </c>
      <c r="J139" s="46" t="s">
        <v>186</v>
      </c>
      <c r="K139" s="89">
        <f>SUM(K140:K142)</f>
        <v>924103.62999999989</v>
      </c>
      <c r="L139" s="89">
        <f t="shared" ref="L139:W139" si="20">SUM(L140:L142)</f>
        <v>640251.16</v>
      </c>
      <c r="M139" s="89">
        <f t="shared" si="20"/>
        <v>1010065.45</v>
      </c>
      <c r="N139" s="101">
        <f t="shared" si="20"/>
        <v>0</v>
      </c>
      <c r="O139" s="89">
        <f t="shared" si="20"/>
        <v>364800</v>
      </c>
      <c r="P139" s="90">
        <f t="shared" si="20"/>
        <v>76916900.230000004</v>
      </c>
      <c r="Q139" s="90">
        <f t="shared" si="20"/>
        <v>60268047.789999999</v>
      </c>
      <c r="R139" s="89">
        <f t="shared" si="20"/>
        <v>34259929</v>
      </c>
      <c r="S139" s="89">
        <f t="shared" si="20"/>
        <v>40158119.409999996</v>
      </c>
      <c r="T139" s="89">
        <f t="shared" si="20"/>
        <v>20991362.630000003</v>
      </c>
      <c r="U139" s="89">
        <f t="shared" si="20"/>
        <v>12562934.300000001</v>
      </c>
      <c r="V139" s="89">
        <f t="shared" si="20"/>
        <v>9800304.2699999996</v>
      </c>
      <c r="W139" s="89">
        <f t="shared" si="20"/>
        <v>30000</v>
      </c>
      <c r="X139" s="86" t="s">
        <v>318</v>
      </c>
    </row>
    <row r="140" spans="1:24" x14ac:dyDescent="0.5">
      <c r="A140" s="17">
        <v>4</v>
      </c>
      <c r="B140" s="42" t="s">
        <v>61</v>
      </c>
      <c r="C140" s="12">
        <v>41</v>
      </c>
      <c r="D140" s="36" t="s">
        <v>59</v>
      </c>
      <c r="E140" s="62">
        <v>25</v>
      </c>
      <c r="F140" s="59" t="s">
        <v>186</v>
      </c>
      <c r="G140" s="64">
        <v>44125</v>
      </c>
      <c r="H140" s="59" t="s">
        <v>186</v>
      </c>
      <c r="I140" s="44">
        <v>44125001</v>
      </c>
      <c r="J140" s="48" t="s">
        <v>191</v>
      </c>
      <c r="K140" s="77">
        <v>290418.53999999998</v>
      </c>
      <c r="L140" s="77">
        <v>310396.26</v>
      </c>
      <c r="M140" s="77">
        <v>511283.62</v>
      </c>
      <c r="N140" s="96">
        <v>0</v>
      </c>
      <c r="O140" s="77">
        <v>131040</v>
      </c>
      <c r="P140" s="79">
        <v>29753675</v>
      </c>
      <c r="Q140" s="78">
        <v>23206282.899999999</v>
      </c>
      <c r="R140" s="80">
        <v>12998609</v>
      </c>
      <c r="S140" s="80">
        <v>15196895.66</v>
      </c>
      <c r="T140" s="80">
        <v>7270446.2400000012</v>
      </c>
      <c r="U140" s="80">
        <v>6698234.2999999998</v>
      </c>
      <c r="V140" s="80">
        <v>4029896.11</v>
      </c>
      <c r="W140" s="80">
        <v>10000</v>
      </c>
      <c r="X140" s="83" t="s">
        <v>319</v>
      </c>
    </row>
    <row r="141" spans="1:24" x14ac:dyDescent="0.5">
      <c r="A141" s="17">
        <v>4</v>
      </c>
      <c r="B141" s="42" t="s">
        <v>61</v>
      </c>
      <c r="C141" s="12">
        <v>41</v>
      </c>
      <c r="D141" s="36" t="s">
        <v>59</v>
      </c>
      <c r="E141" s="62">
        <v>25</v>
      </c>
      <c r="F141" s="59" t="s">
        <v>186</v>
      </c>
      <c r="G141" s="64">
        <v>44125</v>
      </c>
      <c r="H141" s="59" t="s">
        <v>186</v>
      </c>
      <c r="I141" s="44">
        <v>44125002</v>
      </c>
      <c r="J141" s="48" t="s">
        <v>192</v>
      </c>
      <c r="K141" s="77">
        <v>121150.04</v>
      </c>
      <c r="L141" s="77">
        <v>211206.9</v>
      </c>
      <c r="M141" s="77">
        <v>376159.01</v>
      </c>
      <c r="N141" s="96">
        <v>0</v>
      </c>
      <c r="O141" s="77">
        <v>26530</v>
      </c>
      <c r="P141" s="79">
        <v>23487740</v>
      </c>
      <c r="Q141" s="78">
        <v>18953901.890000001</v>
      </c>
      <c r="R141" s="80">
        <v>10977636</v>
      </c>
      <c r="S141" s="80">
        <v>13582234.5</v>
      </c>
      <c r="T141" s="80">
        <v>6963332.4800000004</v>
      </c>
      <c r="U141" s="80">
        <v>2923500</v>
      </c>
      <c r="V141" s="80">
        <v>2789738.47</v>
      </c>
      <c r="W141" s="80">
        <v>10000</v>
      </c>
      <c r="X141" s="94" t="s">
        <v>320</v>
      </c>
    </row>
    <row r="142" spans="1:24" s="55" customFormat="1" x14ac:dyDescent="0.5">
      <c r="A142" s="17">
        <v>4</v>
      </c>
      <c r="B142" s="42" t="s">
        <v>61</v>
      </c>
      <c r="C142" s="12">
        <v>41</v>
      </c>
      <c r="D142" s="36" t="s">
        <v>59</v>
      </c>
      <c r="E142" s="62">
        <v>25</v>
      </c>
      <c r="F142" s="59" t="s">
        <v>186</v>
      </c>
      <c r="G142" s="64">
        <v>44125</v>
      </c>
      <c r="H142" s="59" t="s">
        <v>186</v>
      </c>
      <c r="I142" s="44">
        <v>44125003</v>
      </c>
      <c r="J142" s="49" t="s">
        <v>193</v>
      </c>
      <c r="K142" s="77">
        <v>512535.05</v>
      </c>
      <c r="L142" s="77">
        <v>118648</v>
      </c>
      <c r="M142" s="77">
        <v>122622.82</v>
      </c>
      <c r="N142" s="97">
        <v>0</v>
      </c>
      <c r="O142" s="77">
        <v>207230</v>
      </c>
      <c r="P142" s="79">
        <v>23675485.23</v>
      </c>
      <c r="Q142" s="78">
        <v>18107863</v>
      </c>
      <c r="R142" s="80">
        <v>10283684</v>
      </c>
      <c r="S142" s="80">
        <v>11378989.25</v>
      </c>
      <c r="T142" s="80">
        <v>6757583.9099999992</v>
      </c>
      <c r="U142" s="80">
        <v>2941200</v>
      </c>
      <c r="V142" s="80">
        <v>2980669.69</v>
      </c>
      <c r="W142" s="80">
        <v>10000</v>
      </c>
      <c r="X142" s="83" t="s">
        <v>321</v>
      </c>
    </row>
    <row r="143" spans="1:24" x14ac:dyDescent="0.5">
      <c r="A143" s="14"/>
      <c r="B143" s="18" t="s">
        <v>57</v>
      </c>
      <c r="C143" s="18"/>
      <c r="D143" s="16"/>
      <c r="F143" s="6"/>
      <c r="G143" s="16"/>
      <c r="H143" s="16"/>
      <c r="X143" s="4">
        <v>1</v>
      </c>
    </row>
    <row r="144" spans="1:24" x14ac:dyDescent="0.5">
      <c r="A144" s="14"/>
      <c r="B144" s="18" t="s">
        <v>58</v>
      </c>
      <c r="C144" s="7"/>
      <c r="D144" s="8"/>
      <c r="X144" s="3">
        <v>118</v>
      </c>
    </row>
    <row r="145" spans="1:24" x14ac:dyDescent="0.5">
      <c r="A145" s="14"/>
      <c r="B145" s="15"/>
      <c r="D145" s="15"/>
      <c r="E145" s="14"/>
      <c r="F145" s="15"/>
      <c r="G145" s="15"/>
      <c r="H145" s="15"/>
      <c r="I145" s="14"/>
      <c r="X145" s="3">
        <v>17</v>
      </c>
    </row>
    <row r="146" spans="1:24" x14ac:dyDescent="0.5">
      <c r="A146" s="14"/>
      <c r="B146" s="15"/>
      <c r="D146" s="15"/>
      <c r="E146" s="14"/>
      <c r="F146" s="15"/>
      <c r="G146" s="15"/>
      <c r="H146" s="15"/>
      <c r="I146" s="14"/>
    </row>
    <row r="147" spans="1:24" x14ac:dyDescent="0.5">
      <c r="A147" s="14"/>
      <c r="B147" s="15"/>
      <c r="C147" s="14"/>
      <c r="D147" s="15"/>
      <c r="E147" s="14"/>
      <c r="F147" s="15"/>
      <c r="G147" s="15"/>
      <c r="H147" s="15"/>
      <c r="I147" s="14"/>
    </row>
    <row r="148" spans="1:24" x14ac:dyDescent="0.5">
      <c r="A148" s="14"/>
      <c r="B148" s="15"/>
      <c r="C148" s="14"/>
      <c r="D148" s="15"/>
      <c r="E148" s="14"/>
      <c r="F148" s="15"/>
      <c r="G148" s="15"/>
      <c r="H148" s="15"/>
      <c r="I148" s="14"/>
    </row>
    <row r="149" spans="1:24" x14ac:dyDescent="0.5">
      <c r="A149" s="14"/>
      <c r="B149" s="15"/>
      <c r="C149" s="14"/>
      <c r="D149" s="15"/>
      <c r="E149" s="14"/>
      <c r="F149" s="15"/>
      <c r="G149" s="15"/>
      <c r="H149" s="15"/>
      <c r="I149" s="14"/>
    </row>
    <row r="150" spans="1:24" x14ac:dyDescent="0.5">
      <c r="A150" s="14"/>
      <c r="B150" s="15"/>
      <c r="C150" s="14"/>
      <c r="D150" s="15"/>
      <c r="E150" s="14"/>
      <c r="F150" s="15"/>
      <c r="G150" s="15"/>
      <c r="H150" s="15"/>
      <c r="I150" s="14"/>
    </row>
  </sheetData>
  <mergeCells count="17">
    <mergeCell ref="K5:Q6"/>
    <mergeCell ref="J5:J11"/>
    <mergeCell ref="K7:K11"/>
    <mergeCell ref="L7:L11"/>
    <mergeCell ref="M7:M11"/>
    <mergeCell ref="N7:N11"/>
    <mergeCell ref="O7:O11"/>
    <mergeCell ref="P7:P11"/>
    <mergeCell ref="Q7:Q11"/>
    <mergeCell ref="X5:X11"/>
    <mergeCell ref="R5:W6"/>
    <mergeCell ref="R7:R11"/>
    <mergeCell ref="S7:S11"/>
    <mergeCell ref="T7:T11"/>
    <mergeCell ref="U7:U11"/>
    <mergeCell ref="V7:V11"/>
    <mergeCell ref="W7:W11"/>
  </mergeCells>
  <phoneticPr fontId="1" type="noConversion"/>
  <pageMargins left="0.59055118110236227" right="0.35433070866141736" top="0.59055118110236227" bottom="0.59055118110236227" header="0.51181102362204722" footer="0.51181102362204722"/>
  <pageSetup paperSize="9" orientation="landscape" horizontalDpi="1200" verticalDpi="1200" r:id="rId1"/>
  <headerFooter alignWithMargins="0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SPB1903</vt:lpstr>
    </vt:vector>
  </TitlesOfParts>
  <Company>Raja Image Co.,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ann</cp:lastModifiedBy>
  <cp:lastPrinted>2018-03-06T02:27:42Z</cp:lastPrinted>
  <dcterms:created xsi:type="dcterms:W3CDTF">1997-06-13T10:07:54Z</dcterms:created>
  <dcterms:modified xsi:type="dcterms:W3CDTF">2018-08-02T09:52:53Z</dcterms:modified>
</cp:coreProperties>
</file>