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5.สถิติสุขภาพ\"/>
    </mc:Choice>
  </mc:AlternateContent>
  <bookViews>
    <workbookView xWindow="0" yWindow="0" windowWidth="20490" windowHeight="7395"/>
  </bookViews>
  <sheets>
    <sheet name="T-5.3" sheetId="1" r:id="rId1"/>
  </sheets>
  <definedNames>
    <definedName name="_xlnm.Print_Area" localSheetId="0">'T-5.3'!$A$1:$T$28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I10" i="1"/>
  <c r="J10" i="1"/>
  <c r="O10" i="1"/>
  <c r="P10" i="1"/>
  <c r="W10" i="1"/>
  <c r="X10" i="1"/>
  <c r="Z10" i="1"/>
  <c r="AA10" i="1"/>
  <c r="E11" i="1"/>
  <c r="E10" i="1" s="1"/>
  <c r="V10" i="1" s="1"/>
  <c r="H11" i="1"/>
  <c r="H10" i="1" s="1"/>
  <c r="Y10" i="1" s="1"/>
  <c r="W11" i="1"/>
  <c r="X11" i="1"/>
  <c r="Z11" i="1"/>
  <c r="AA11" i="1"/>
  <c r="E14" i="1"/>
  <c r="V14" i="1" s="1"/>
  <c r="H14" i="1"/>
  <c r="Y14" i="1" s="1"/>
  <c r="W14" i="1"/>
  <c r="X14" i="1"/>
  <c r="Z14" i="1"/>
  <c r="AA14" i="1"/>
  <c r="E15" i="1"/>
  <c r="V15" i="1" s="1"/>
  <c r="H15" i="1"/>
  <c r="Y15" i="1" s="1"/>
  <c r="W15" i="1"/>
  <c r="X15" i="1"/>
  <c r="Z15" i="1"/>
  <c r="AA15" i="1"/>
  <c r="E16" i="1"/>
  <c r="V16" i="1" s="1"/>
  <c r="H16" i="1"/>
  <c r="Y16" i="1" s="1"/>
  <c r="W16" i="1"/>
  <c r="X16" i="1"/>
  <c r="Z16" i="1"/>
  <c r="AA16" i="1"/>
  <c r="E17" i="1"/>
  <c r="V17" i="1" s="1"/>
  <c r="H17" i="1"/>
  <c r="Y17" i="1" s="1"/>
  <c r="W17" i="1"/>
  <c r="X17" i="1"/>
  <c r="Z17" i="1"/>
  <c r="AA17" i="1"/>
  <c r="E18" i="1"/>
  <c r="V18" i="1" s="1"/>
  <c r="H18" i="1"/>
  <c r="Y18" i="1" s="1"/>
  <c r="W18" i="1"/>
  <c r="X18" i="1"/>
  <c r="Z18" i="1"/>
  <c r="AA18" i="1"/>
  <c r="E19" i="1"/>
  <c r="V19" i="1" s="1"/>
  <c r="H19" i="1"/>
  <c r="Y19" i="1" s="1"/>
  <c r="W19" i="1"/>
  <c r="X19" i="1"/>
  <c r="Z19" i="1"/>
  <c r="AA19" i="1"/>
  <c r="E20" i="1"/>
  <c r="V20" i="1" s="1"/>
  <c r="H20" i="1"/>
  <c r="Y20" i="1" s="1"/>
  <c r="W20" i="1"/>
  <c r="X20" i="1"/>
  <c r="Z20" i="1"/>
  <c r="AA20" i="1"/>
  <c r="E21" i="1"/>
  <c r="V21" i="1" s="1"/>
  <c r="H21" i="1"/>
  <c r="Y21" i="1" s="1"/>
  <c r="W21" i="1"/>
  <c r="X21" i="1"/>
  <c r="Z21" i="1"/>
  <c r="AA21" i="1"/>
  <c r="E22" i="1"/>
  <c r="V22" i="1" s="1"/>
  <c r="H22" i="1"/>
  <c r="Y22" i="1" s="1"/>
  <c r="W22" i="1"/>
  <c r="X22" i="1"/>
  <c r="Z22" i="1"/>
  <c r="AA22" i="1"/>
  <c r="Y11" i="1" l="1"/>
  <c r="V11" i="1"/>
</calcChain>
</file>

<file path=xl/sharedStrings.xml><?xml version="1.0" encoding="utf-8"?>
<sst xmlns="http://schemas.openxmlformats.org/spreadsheetml/2006/main" count="77" uniqueCount="47">
  <si>
    <t xml:space="preserve"> Source:    Nong Bua Lam Phu Provincial Health Office </t>
  </si>
  <si>
    <t xml:space="preserve">     ที่มา:   สำนักงานสาธารณสุขจังหวัดหนองบัวลำภู</t>
  </si>
  <si>
    <t>Others</t>
  </si>
  <si>
    <t>อื่น ๆ</t>
  </si>
  <si>
    <t>Diabetes mellitus</t>
  </si>
  <si>
    <t>เบาหวาน</t>
  </si>
  <si>
    <t>Suicide, homicide</t>
  </si>
  <si>
    <t>การฆ่าตัวตาย ถูกฆ่าตาย</t>
  </si>
  <si>
    <t>Disease of liver and pancrease</t>
  </si>
  <si>
    <t>โรคเกี่ยวกับตับและตับอ่อน</t>
  </si>
  <si>
    <t>Nephritis, nephrotic syndrome and nephrosis</t>
  </si>
  <si>
    <t>-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</si>
  <si>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</si>
  <si>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</si>
  <si>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</si>
  <si>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Disease of the heart</t>
  </si>
  <si>
    <t>โรคหัวใจ</t>
  </si>
  <si>
    <t>Hypertension and cerebrovascular disease</t>
  </si>
  <si>
    <t>ความดันเลือดสูง และโรคหลอดเลือดในสมอง</t>
  </si>
  <si>
    <t xml:space="preserve">  of martality</t>
  </si>
  <si>
    <t>ปัจจัยเสริมที่มีความสัมพันธ์กับสาเหตุการตาย</t>
  </si>
  <si>
    <t xml:space="preserve">  supplementary factors related to causes </t>
  </si>
  <si>
    <t>อุบัติเหตุ เหตุการณ์ที่ไม่สามารถระบุเจตนาและ</t>
  </si>
  <si>
    <t>Accident, event of undetermined intent,</t>
  </si>
  <si>
    <t>Malignant neoplasm, all forms</t>
  </si>
  <si>
    <t>มะเร็ง และเนื้องอกทุกชนิด</t>
  </si>
  <si>
    <t>Total</t>
  </si>
  <si>
    <t>รวมยอด</t>
  </si>
  <si>
    <t>Female</t>
  </si>
  <si>
    <t>Male</t>
  </si>
  <si>
    <t>หญิง</t>
  </si>
  <si>
    <t>ชาย</t>
  </si>
  <si>
    <t>รวม</t>
  </si>
  <si>
    <t>2560 (2017)</t>
  </si>
  <si>
    <t>2559 (2016)</t>
  </si>
  <si>
    <t>ประชากร 2560</t>
  </si>
  <si>
    <t>ประชากรกลางปี 2559</t>
  </si>
  <si>
    <t>Death rate per 100,000 population</t>
  </si>
  <si>
    <t>Deaths</t>
  </si>
  <si>
    <t>Causes of Death</t>
  </si>
  <si>
    <t>อัตราตายต่อประชากร 100,000 คน</t>
  </si>
  <si>
    <t>การตาย</t>
  </si>
  <si>
    <t>สาเหตุตาย</t>
  </si>
  <si>
    <t>Deaths by Leading Causes of Death and Sex: 2016 - 2017</t>
  </si>
  <si>
    <t>Table</t>
  </si>
  <si>
    <t>การตาย จำแนกตามสาเหตุที่สำคัญ และเพศ พ.ศ. 2559 - 2560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</si>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</sst>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_ ;\-#,##0.0\ "/>
    <numFmt numFmtId="188" formatCode="#,##0.0"/>
    <numFmt numFmtId="189" formatCode="_(* #,##0_);_(* \(#,##0\);_(* &quot;-&quot;??_);_(@_)"/>
  </numFmts>
  <fonts count="12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  <font>
      <sz val="14"/>
      <color rgb="FFFF0000"/>
      <name val="Cordia New"/>
      <family val="2"/>
    </font>
    <font>
      <sz val="14"/>
      <name val="Cordia New"/>
      <family val="2"/>
    </font>
    <font>
      <sz val="14"/>
      <color rgb="FFFF0000"/>
      <name val="TH SarabunPSK"/>
      <family val="2"/>
    </font>
    <font>
      <b/>
      <sz val="12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187" fontId="3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43" fontId="2" fillId="0" borderId="0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188" fontId="2" fillId="0" borderId="6" xfId="0" applyNumberFormat="1" applyFont="1" applyBorder="1" applyAlignment="1">
      <alignment vertical="center"/>
    </xf>
    <xf numFmtId="188" fontId="2" fillId="0" borderId="5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88" fontId="2" fillId="0" borderId="5" xfId="0" quotePrefix="1" applyNumberFormat="1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88" fontId="4" fillId="0" borderId="5" xfId="0" applyNumberFormat="1" applyFont="1" applyBorder="1" applyAlignment="1">
      <alignment vertical="center"/>
    </xf>
    <xf numFmtId="187" fontId="4" fillId="0" borderId="0" xfId="0" applyNumberFormat="1" applyFont="1" applyBorder="1" applyAlignment="1">
      <alignment vertical="center"/>
    </xf>
    <xf numFmtId="187" fontId="4" fillId="0" borderId="6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189" fontId="6" fillId="0" borderId="0" xfId="1" applyNumberFormat="1" applyFont="1" applyBorder="1" applyAlignment="1">
      <alignment vertical="center"/>
    </xf>
    <xf numFmtId="189" fontId="7" fillId="0" borderId="0" xfId="1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</cellXfs>
  <cellStyles count="2">
    <cellStyle name="Comma 6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1582400" y="6629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582400" y="6629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1582400" y="6629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582400" y="6629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2057408</xdr:colOff>
      <xdr:row>0</xdr:row>
      <xdr:rowOff>9524</xdr:rowOff>
    </xdr:from>
    <xdr:to>
      <xdr:col>20</xdr:col>
      <xdr:colOff>314334</xdr:colOff>
      <xdr:row>9</xdr:row>
      <xdr:rowOff>47624</xdr:rowOff>
    </xdr:to>
    <xdr:grpSp>
      <xdr:nvGrpSpPr>
        <xdr:cNvPr id="6" name="Group 9"/>
        <xdr:cNvGrpSpPr/>
      </xdr:nvGrpSpPr>
      <xdr:grpSpPr>
        <a:xfrm>
          <a:off x="9582158" y="9524"/>
          <a:ext cx="752476" cy="2124075"/>
          <a:chOff x="9466442" y="47625"/>
          <a:chExt cx="624220" cy="1794804"/>
        </a:xfrm>
      </xdr:grpSpPr>
      <xdr:sp macro="" textlink="">
        <xdr:nvSpPr>
          <xdr:cNvPr id="7" name="Flowchart: Delay 10"/>
          <xdr:cNvSpPr/>
        </xdr:nvSpPr>
        <xdr:spPr bwMode="auto">
          <a:xfrm rot="16200000">
            <a:off x="9467850" y="8572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13"/>
          <xdr:cNvSpPr txBox="1"/>
        </xdr:nvSpPr>
        <xdr:spPr>
          <a:xfrm rot="5400000">
            <a:off x="9442629" y="13811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58</a:t>
            </a:r>
            <a:endParaRPr lang="th-TH" sz="1100"/>
          </a:p>
        </xdr:txBody>
      </xdr: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82150" y="504825"/>
            <a:ext cx="50851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0</xdr:colOff>
      <xdr:row>22</xdr:row>
      <xdr:rowOff>0</xdr:rowOff>
    </xdr:to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11582400" y="6076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0</xdr:colOff>
      <xdr:row>22</xdr:row>
      <xdr:rowOff>0</xdr:rowOff>
    </xdr:to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11582400" y="6076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0</xdr:colOff>
      <xdr:row>22</xdr:row>
      <xdr:rowOff>0</xdr:rowOff>
    </xdr:to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11582400" y="6076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0</xdr:colOff>
      <xdr:row>22</xdr:row>
      <xdr:rowOff>0</xdr:rowOff>
    </xdr:to>
    <xdr:sp macro="" textlink="">
      <xdr:nvSpPr>
        <xdr:cNvPr id="13" name="Text Box 6"/>
        <xdr:cNvSpPr txBox="1">
          <a:spLocks noChangeArrowheads="1"/>
        </xdr:cNvSpPr>
      </xdr:nvSpPr>
      <xdr:spPr bwMode="auto">
        <a:xfrm>
          <a:off x="11582400" y="6076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topLeftCell="B1" workbookViewId="0">
      <selection sqref="A1:XFD1048576"/>
    </sheetView>
  </sheetViews>
  <sheetFormatPr defaultRowHeight="18.75" x14ac:dyDescent="0.5"/>
  <cols>
    <col min="1" max="1" width="1.7109375" style="1" customWidth="1"/>
    <col min="2" max="2" width="5.85546875" style="1" customWidth="1"/>
    <col min="3" max="3" width="4.140625" style="1" customWidth="1"/>
    <col min="4" max="4" width="23.5703125" style="1" customWidth="1"/>
    <col min="5" max="16" width="6.42578125" style="1" customWidth="1"/>
    <col min="17" max="17" width="0.42578125" style="1" customWidth="1"/>
    <col min="18" max="18" width="31.7109375" style="1" customWidth="1"/>
    <col min="19" max="19" width="3.7109375" style="1" customWidth="1"/>
    <col min="20" max="20" width="2" style="1" customWidth="1"/>
    <col min="21" max="21" width="9" style="1" customWidth="1"/>
    <col min="22" max="16384" width="9.140625" style="1"/>
  </cols>
  <sheetData>
    <row r="1" spans="1:27" s="61" customFormat="1" ht="20.100000000000001" customHeight="1" x14ac:dyDescent="0.5">
      <c r="A1" s="59"/>
      <c r="B1" s="59" t="s">
        <v>46</v>
      </c>
      <c r="C1" s="60">
        <v>5.3</v>
      </c>
      <c r="D1" s="59" t="s">
        <v>45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27" s="57" customFormat="1" ht="20.100000000000001" customHeight="1" x14ac:dyDescent="0.5">
      <c r="A2" s="58"/>
      <c r="B2" s="59" t="s">
        <v>44</v>
      </c>
      <c r="C2" s="60">
        <v>5.3</v>
      </c>
      <c r="D2" s="59" t="s">
        <v>43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27" s="54" customFormat="1" ht="6" customHeight="1" x14ac:dyDescent="0.5">
      <c r="A3" s="55"/>
      <c r="B3" s="55"/>
      <c r="C3" s="56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27" s="2" customFormat="1" ht="23.25" customHeight="1" x14ac:dyDescent="0.5">
      <c r="A4" s="51" t="s">
        <v>42</v>
      </c>
      <c r="B4" s="51"/>
      <c r="C4" s="51"/>
      <c r="D4" s="53"/>
      <c r="E4" s="52" t="s">
        <v>41</v>
      </c>
      <c r="F4" s="51"/>
      <c r="G4" s="51"/>
      <c r="H4" s="51"/>
      <c r="I4" s="51"/>
      <c r="J4" s="53"/>
      <c r="K4" s="52" t="s">
        <v>40</v>
      </c>
      <c r="L4" s="51"/>
      <c r="M4" s="51"/>
      <c r="N4" s="51"/>
      <c r="O4" s="51"/>
      <c r="P4" s="53"/>
      <c r="Q4" s="52" t="s">
        <v>39</v>
      </c>
      <c r="R4" s="51"/>
    </row>
    <row r="5" spans="1:27" s="2" customFormat="1" ht="23.25" customHeight="1" x14ac:dyDescent="0.5">
      <c r="A5" s="43"/>
      <c r="B5" s="43"/>
      <c r="C5" s="43"/>
      <c r="D5" s="45"/>
      <c r="E5" s="38" t="s">
        <v>38</v>
      </c>
      <c r="F5" s="37"/>
      <c r="G5" s="37"/>
      <c r="H5" s="37"/>
      <c r="I5" s="37"/>
      <c r="J5" s="40"/>
      <c r="K5" s="38" t="s">
        <v>37</v>
      </c>
      <c r="L5" s="37"/>
      <c r="M5" s="37"/>
      <c r="N5" s="37"/>
      <c r="O5" s="37"/>
      <c r="P5" s="40"/>
      <c r="Q5" s="44"/>
      <c r="R5" s="43"/>
      <c r="V5" s="43" t="s">
        <v>36</v>
      </c>
      <c r="W5" s="43"/>
      <c r="X5" s="43"/>
      <c r="Y5" s="43" t="s">
        <v>35</v>
      </c>
      <c r="Z5" s="43"/>
      <c r="AA5" s="43"/>
    </row>
    <row r="6" spans="1:27" s="2" customFormat="1" ht="23.25" customHeight="1" x14ac:dyDescent="0.5">
      <c r="A6" s="43"/>
      <c r="B6" s="43"/>
      <c r="C6" s="43"/>
      <c r="D6" s="45"/>
      <c r="E6" s="50" t="s">
        <v>34</v>
      </c>
      <c r="F6" s="49"/>
      <c r="G6" s="48"/>
      <c r="H6" s="50" t="s">
        <v>33</v>
      </c>
      <c r="I6" s="49"/>
      <c r="J6" s="48"/>
      <c r="K6" s="50" t="s">
        <v>34</v>
      </c>
      <c r="L6" s="49"/>
      <c r="M6" s="48"/>
      <c r="N6" s="50" t="s">
        <v>33</v>
      </c>
      <c r="O6" s="49"/>
      <c r="P6" s="48"/>
      <c r="Q6" s="44"/>
      <c r="R6" s="43"/>
      <c r="V6" s="47" t="s">
        <v>32</v>
      </c>
      <c r="W6" s="47" t="s">
        <v>31</v>
      </c>
      <c r="X6" s="47" t="s">
        <v>30</v>
      </c>
      <c r="Y6" s="46" t="s">
        <v>32</v>
      </c>
      <c r="Z6" s="46" t="s">
        <v>31</v>
      </c>
      <c r="AA6" s="46" t="s">
        <v>30</v>
      </c>
    </row>
    <row r="7" spans="1:27" s="2" customFormat="1" ht="23.25" customHeight="1" x14ac:dyDescent="0.5">
      <c r="A7" s="43"/>
      <c r="B7" s="43"/>
      <c r="C7" s="43"/>
      <c r="D7" s="45"/>
      <c r="E7" s="33" t="s">
        <v>32</v>
      </c>
      <c r="F7" s="33" t="s">
        <v>31</v>
      </c>
      <c r="G7" s="33" t="s">
        <v>30</v>
      </c>
      <c r="H7" s="33" t="s">
        <v>32</v>
      </c>
      <c r="I7" s="33" t="s">
        <v>31</v>
      </c>
      <c r="J7" s="33" t="s">
        <v>30</v>
      </c>
      <c r="K7" s="33" t="s">
        <v>32</v>
      </c>
      <c r="L7" s="33" t="s">
        <v>31</v>
      </c>
      <c r="M7" s="33" t="s">
        <v>30</v>
      </c>
      <c r="N7" s="33" t="s">
        <v>32</v>
      </c>
      <c r="O7" s="33" t="s">
        <v>31</v>
      </c>
      <c r="P7" s="33" t="s">
        <v>30</v>
      </c>
      <c r="Q7" s="44"/>
      <c r="R7" s="43"/>
      <c r="V7" s="42">
        <v>510013</v>
      </c>
      <c r="W7" s="42">
        <v>255603</v>
      </c>
      <c r="X7" s="42">
        <v>254410</v>
      </c>
      <c r="Y7" s="41">
        <v>511641</v>
      </c>
      <c r="Z7" s="41">
        <v>256009</v>
      </c>
      <c r="AA7" s="41">
        <v>255632</v>
      </c>
    </row>
    <row r="8" spans="1:27" s="2" customFormat="1" ht="23.25" customHeight="1" x14ac:dyDescent="0.5">
      <c r="A8" s="37"/>
      <c r="B8" s="37"/>
      <c r="C8" s="37"/>
      <c r="D8" s="40"/>
      <c r="E8" s="39" t="s">
        <v>26</v>
      </c>
      <c r="F8" s="39" t="s">
        <v>29</v>
      </c>
      <c r="G8" s="39" t="s">
        <v>28</v>
      </c>
      <c r="H8" s="39" t="s">
        <v>26</v>
      </c>
      <c r="I8" s="39" t="s">
        <v>29</v>
      </c>
      <c r="J8" s="39" t="s">
        <v>28</v>
      </c>
      <c r="K8" s="39" t="s">
        <v>26</v>
      </c>
      <c r="L8" s="39" t="s">
        <v>29</v>
      </c>
      <c r="M8" s="39" t="s">
        <v>28</v>
      </c>
      <c r="N8" s="39" t="s">
        <v>26</v>
      </c>
      <c r="O8" s="39" t="s">
        <v>29</v>
      </c>
      <c r="P8" s="39" t="s">
        <v>28</v>
      </c>
      <c r="Q8" s="38"/>
      <c r="R8" s="37"/>
      <c r="Y8" s="31"/>
      <c r="Z8" s="31"/>
      <c r="AA8" s="31"/>
    </row>
    <row r="9" spans="1:27" s="2" customFormat="1" ht="3" customHeight="1" x14ac:dyDescent="0.5">
      <c r="A9" s="32"/>
      <c r="B9" s="32"/>
      <c r="C9" s="32"/>
      <c r="D9" s="36"/>
      <c r="E9" s="35"/>
      <c r="F9" s="35"/>
      <c r="G9" s="35"/>
      <c r="H9" s="35"/>
      <c r="I9" s="35"/>
      <c r="J9" s="35"/>
      <c r="K9" s="35"/>
      <c r="L9" s="35"/>
      <c r="M9" s="35"/>
      <c r="N9" s="35"/>
      <c r="O9" s="34"/>
      <c r="P9" s="34"/>
      <c r="Q9" s="33"/>
      <c r="R9" s="32"/>
      <c r="Y9" s="31"/>
      <c r="Z9" s="31"/>
      <c r="AA9" s="31"/>
    </row>
    <row r="10" spans="1:27" s="2" customFormat="1" ht="24.75" customHeight="1" x14ac:dyDescent="0.5">
      <c r="A10" s="30" t="s">
        <v>27</v>
      </c>
      <c r="B10" s="30"/>
      <c r="C10" s="30"/>
      <c r="D10" s="29"/>
      <c r="E10" s="28">
        <f>SUM(E11:E22)</f>
        <v>3082</v>
      </c>
      <c r="F10" s="28">
        <f>SUM(F11:F22)</f>
        <v>1755</v>
      </c>
      <c r="G10" s="28">
        <f>SUM(G11:G22)</f>
        <v>1327</v>
      </c>
      <c r="H10" s="28">
        <f>SUM(H11:H22)</f>
        <v>3183</v>
      </c>
      <c r="I10" s="28">
        <f>SUM(I11:I22)</f>
        <v>1876</v>
      </c>
      <c r="J10" s="27">
        <f>SUM(J11:J22)</f>
        <v>1307</v>
      </c>
      <c r="K10" s="26">
        <v>604.29832180748338</v>
      </c>
      <c r="L10" s="26">
        <v>686.61165948756468</v>
      </c>
      <c r="M10" s="25">
        <v>521.59899375024565</v>
      </c>
      <c r="N10" s="24">
        <v>622.11589767043688</v>
      </c>
      <c r="O10" s="24">
        <f>SUM(O11:O22)</f>
        <v>732.78673796624344</v>
      </c>
      <c r="P10" s="24">
        <f>SUM(P11:P22)</f>
        <v>511.28184264880758</v>
      </c>
      <c r="Q10" s="21"/>
      <c r="R10" s="23" t="s">
        <v>26</v>
      </c>
      <c r="S10" s="3"/>
      <c r="U10" s="13"/>
      <c r="V10" s="12">
        <f>SUM(E10*100000)/$V$7</f>
        <v>604.29832180748338</v>
      </c>
      <c r="W10" s="12">
        <f>SUM(F10*100000)/$W$7</f>
        <v>686.61165948756468</v>
      </c>
      <c r="X10" s="12">
        <f>SUM(G10*100000)/$X$7</f>
        <v>521.59899375024565</v>
      </c>
      <c r="Y10" s="11">
        <f>SUM(H10*100000)/$Y$7</f>
        <v>622.11589767043688</v>
      </c>
      <c r="Z10" s="11">
        <f>SUM(I10*100000)/$Z$7</f>
        <v>732.78673796624332</v>
      </c>
      <c r="AA10" s="11">
        <f>SUM(J10*100000)/$AA$7</f>
        <v>511.28184264880764</v>
      </c>
    </row>
    <row r="11" spans="1:27" s="2" customFormat="1" ht="21" customHeight="1" x14ac:dyDescent="0.5">
      <c r="A11" s="2" t="s">
        <v>25</v>
      </c>
      <c r="D11" s="22"/>
      <c r="E11" s="17">
        <f>SUM(F11,G11)</f>
        <v>627</v>
      </c>
      <c r="F11" s="17">
        <v>367</v>
      </c>
      <c r="G11" s="17">
        <v>260</v>
      </c>
      <c r="H11" s="17">
        <f>SUM(I11,J11)</f>
        <v>648</v>
      </c>
      <c r="I11" s="17">
        <v>402</v>
      </c>
      <c r="J11" s="17">
        <v>246</v>
      </c>
      <c r="K11" s="16">
        <v>122.9380427557729</v>
      </c>
      <c r="L11" s="16">
        <v>143.58203933443662</v>
      </c>
      <c r="M11" s="16">
        <v>102.19724067450178</v>
      </c>
      <c r="N11" s="16">
        <v>126.65130433253003</v>
      </c>
      <c r="O11" s="15">
        <v>157.02572956419502</v>
      </c>
      <c r="P11" s="15">
        <v>96.232083620204037</v>
      </c>
      <c r="Q11" s="21"/>
      <c r="R11" s="4" t="s">
        <v>24</v>
      </c>
      <c r="S11" s="3"/>
      <c r="U11" s="13"/>
      <c r="V11" s="12">
        <f>SUM(E11*100000)/$V$7</f>
        <v>122.9380427557729</v>
      </c>
      <c r="W11" s="12">
        <f>SUM(F11*100000)/$W$7</f>
        <v>143.58203933443662</v>
      </c>
      <c r="X11" s="12">
        <f>SUM(G11*100000)/$X$7</f>
        <v>102.19724067450178</v>
      </c>
      <c r="Y11" s="11">
        <f>SUM(H11*100000)/$Y$7</f>
        <v>126.65130433253003</v>
      </c>
      <c r="Z11" s="11">
        <f>SUM(I11*100000)/$Z$7</f>
        <v>157.02572956419502</v>
      </c>
      <c r="AA11" s="11">
        <f>SUM(J11*100000)/$AA$7</f>
        <v>96.232083620204037</v>
      </c>
    </row>
    <row r="12" spans="1:27" s="2" customFormat="1" ht="21" customHeight="1" x14ac:dyDescent="0.5">
      <c r="C12" s="4"/>
      <c r="D12" s="4"/>
      <c r="E12" s="17"/>
      <c r="F12" s="17"/>
      <c r="G12" s="17"/>
      <c r="H12" s="17"/>
      <c r="I12" s="17"/>
      <c r="J12" s="17"/>
      <c r="K12" s="16"/>
      <c r="L12" s="16"/>
      <c r="M12" s="16"/>
      <c r="N12" s="16"/>
      <c r="O12" s="15"/>
      <c r="P12" s="15"/>
      <c r="Q12" s="14"/>
      <c r="R12" s="4" t="s">
        <v>23</v>
      </c>
      <c r="S12" s="3"/>
      <c r="U12" s="13"/>
      <c r="V12" s="12"/>
      <c r="W12" s="12"/>
      <c r="X12" s="12"/>
      <c r="Y12" s="11"/>
      <c r="Z12" s="11"/>
      <c r="AA12" s="11"/>
    </row>
    <row r="13" spans="1:27" s="2" customFormat="1" ht="21" customHeight="1" x14ac:dyDescent="0.5">
      <c r="A13" s="4" t="s">
        <v>22</v>
      </c>
      <c r="B13" s="4"/>
      <c r="C13" s="4"/>
      <c r="D13" s="4"/>
      <c r="E13" s="17"/>
      <c r="F13" s="17"/>
      <c r="G13" s="17"/>
      <c r="H13" s="17"/>
      <c r="I13" s="17"/>
      <c r="J13" s="17"/>
      <c r="K13" s="16"/>
      <c r="L13" s="16"/>
      <c r="M13" s="16"/>
      <c r="N13" s="16"/>
      <c r="O13" s="15"/>
      <c r="P13" s="15"/>
      <c r="Q13" s="14"/>
      <c r="R13" s="4" t="s">
        <v>21</v>
      </c>
      <c r="S13" s="3"/>
      <c r="U13" s="13"/>
      <c r="V13" s="12"/>
      <c r="W13" s="12"/>
      <c r="X13" s="12"/>
      <c r="Y13" s="11"/>
      <c r="Z13" s="11"/>
      <c r="AA13" s="11"/>
    </row>
    <row r="14" spans="1:27" s="2" customFormat="1" ht="21" customHeight="1" x14ac:dyDescent="0.5">
      <c r="A14" s="4"/>
      <c r="B14" s="4" t="s">
        <v>20</v>
      </c>
      <c r="C14" s="4"/>
      <c r="D14" s="4"/>
      <c r="E14" s="17">
        <f>SUM(F14,G14)</f>
        <v>168</v>
      </c>
      <c r="F14" s="17">
        <v>143</v>
      </c>
      <c r="G14" s="17">
        <v>25</v>
      </c>
      <c r="H14" s="17">
        <f>SUM(I14,J14)</f>
        <v>83</v>
      </c>
      <c r="I14" s="17">
        <v>70</v>
      </c>
      <c r="J14" s="17">
        <v>13</v>
      </c>
      <c r="K14" s="16">
        <v>32.940336814943933</v>
      </c>
      <c r="L14" s="16">
        <v>55.946135217505272</v>
      </c>
      <c r="M14" s="16">
        <v>9.826657757163634</v>
      </c>
      <c r="N14" s="16">
        <v>16.222312129012334</v>
      </c>
      <c r="O14" s="15">
        <v>27.342788730083708</v>
      </c>
      <c r="P14" s="15">
        <v>5.0854353132628152</v>
      </c>
      <c r="Q14" s="14"/>
      <c r="R14" s="4" t="s">
        <v>19</v>
      </c>
      <c r="S14" s="3"/>
      <c r="U14" s="13"/>
      <c r="V14" s="12">
        <f>SUM(E14*100000)/$V$7</f>
        <v>32.940336814943933</v>
      </c>
      <c r="W14" s="12">
        <f>SUM(F14*100000)/$W$7</f>
        <v>55.946135217505272</v>
      </c>
      <c r="X14" s="12">
        <f>SUM(G14*100000)/$X$7</f>
        <v>9.826657757163634</v>
      </c>
      <c r="Y14" s="11">
        <f>SUM(H14*100000)/$Y$7</f>
        <v>16.222312129012334</v>
      </c>
      <c r="Z14" s="11">
        <f>SUM(I14*100000)/$Z$7</f>
        <v>27.342788730083708</v>
      </c>
      <c r="AA14" s="11">
        <f>SUM(J14*100000)/$AA$7</f>
        <v>5.0854353132628152</v>
      </c>
    </row>
    <row r="15" spans="1:27" s="2" customFormat="1" ht="21" customHeight="1" x14ac:dyDescent="0.5">
      <c r="A15" s="4" t="s">
        <v>18</v>
      </c>
      <c r="B15" s="4"/>
      <c r="C15" s="4"/>
      <c r="D15" s="4"/>
      <c r="E15" s="17">
        <f>SUM(F15,G15)</f>
        <v>164</v>
      </c>
      <c r="F15" s="17">
        <v>99</v>
      </c>
      <c r="G15" s="17">
        <v>65</v>
      </c>
      <c r="H15" s="17">
        <f>SUM(I15,J15)</f>
        <v>77</v>
      </c>
      <c r="I15" s="17">
        <v>39</v>
      </c>
      <c r="J15" s="17">
        <v>38</v>
      </c>
      <c r="K15" s="16">
        <v>32.156043081254793</v>
      </c>
      <c r="L15" s="16">
        <v>38.731939765965187</v>
      </c>
      <c r="M15" s="16">
        <v>25.549310168625446</v>
      </c>
      <c r="N15" s="16">
        <v>15.049614866674094</v>
      </c>
      <c r="O15" s="15">
        <v>15.233839435332351</v>
      </c>
      <c r="P15" s="15">
        <v>14.865118607998999</v>
      </c>
      <c r="Q15" s="14"/>
      <c r="R15" s="4" t="s">
        <v>17</v>
      </c>
      <c r="S15" s="3"/>
      <c r="U15" s="13"/>
      <c r="V15" s="12">
        <f>SUM(E15*100000)/$V$7</f>
        <v>32.156043081254793</v>
      </c>
      <c r="W15" s="12">
        <f>SUM(F15*100000)/$W$7</f>
        <v>38.731939765965187</v>
      </c>
      <c r="X15" s="12">
        <f>SUM(G15*100000)/$X$7</f>
        <v>25.549310168625446</v>
      </c>
      <c r="Y15" s="11">
        <f>SUM(H15*100000)/$Y$7</f>
        <v>15.049614866674094</v>
      </c>
      <c r="Z15" s="11">
        <f>SUM(I15*100000)/$Z$7</f>
        <v>15.233839435332351</v>
      </c>
      <c r="AA15" s="11">
        <f>SUM(J15*100000)/$AA$7</f>
        <v>14.865118607998999</v>
      </c>
    </row>
    <row r="16" spans="1:27" s="2" customFormat="1" ht="21" customHeight="1" x14ac:dyDescent="0.5">
      <c r="A16" s="4" t="s">
        <v>16</v>
      </c>
      <c r="B16" s="18"/>
      <c r="C16" s="18"/>
      <c r="D16" s="18"/>
      <c r="E16" s="17">
        <f>SUM(F16,G16)</f>
        <v>171</v>
      </c>
      <c r="F16" s="17">
        <v>99</v>
      </c>
      <c r="G16" s="17">
        <v>72</v>
      </c>
      <c r="H16" s="17">
        <f>SUM(I16,J16)</f>
        <v>5</v>
      </c>
      <c r="I16" s="17">
        <v>1</v>
      </c>
      <c r="J16" s="17">
        <v>4</v>
      </c>
      <c r="K16" s="16">
        <v>33.528557115210788</v>
      </c>
      <c r="L16" s="16">
        <v>38.731939765965187</v>
      </c>
      <c r="M16" s="16">
        <v>28.300774340631264</v>
      </c>
      <c r="N16" s="16">
        <v>0.97724771861520088</v>
      </c>
      <c r="O16" s="15">
        <v>0.39061126757262438</v>
      </c>
      <c r="P16" s="15">
        <v>1.5647493271577892</v>
      </c>
      <c r="Q16" s="14"/>
      <c r="R16" s="4" t="s">
        <v>15</v>
      </c>
      <c r="S16" s="3"/>
      <c r="U16" s="13"/>
      <c r="V16" s="12">
        <f>SUM(E16*100000)/$V$7</f>
        <v>33.528557115210788</v>
      </c>
      <c r="W16" s="12">
        <f>SUM(F16*100000)/$W$7</f>
        <v>38.731939765965187</v>
      </c>
      <c r="X16" s="12">
        <f>SUM(G16*100000)/$X$7</f>
        <v>28.300774340631264</v>
      </c>
      <c r="Y16" s="11">
        <f>SUM(H16*100000)/$Y$7</f>
        <v>0.97724771861520088</v>
      </c>
      <c r="Z16" s="11">
        <f>SUM(I16*100000)/$Z$7</f>
        <v>0.39061126757262438</v>
      </c>
      <c r="AA16" s="11">
        <f>SUM(J16*100000)/$AA$7</f>
        <v>1.5647493271577892</v>
      </c>
    </row>
    <row r="17" spans="1:27" s="2" customFormat="1" ht="21" customHeight="1" x14ac:dyDescent="0.5">
      <c r="A17" s="4" t="s">
        <v>14</v>
      </c>
      <c r="B17" s="18"/>
      <c r="C17" s="18"/>
      <c r="D17" s="18"/>
      <c r="E17" s="17">
        <f>SUM(F17,G17)</f>
        <v>241</v>
      </c>
      <c r="F17" s="17">
        <v>158</v>
      </c>
      <c r="G17" s="17">
        <v>83</v>
      </c>
      <c r="H17" s="17">
        <f>SUM(I17,J17)</f>
        <v>241</v>
      </c>
      <c r="I17" s="17">
        <v>158</v>
      </c>
      <c r="J17" s="17">
        <v>83</v>
      </c>
      <c r="K17" s="16">
        <v>47.253697454770759</v>
      </c>
      <c r="L17" s="16">
        <v>61.814610939621211</v>
      </c>
      <c r="M17" s="16">
        <v>32.624503753783266</v>
      </c>
      <c r="N17" s="16">
        <v>47.103340037252686</v>
      </c>
      <c r="O17" s="15">
        <v>61.716580276474659</v>
      </c>
      <c r="P17" s="15">
        <v>32.468548538524125</v>
      </c>
      <c r="Q17" s="14"/>
      <c r="R17" s="4" t="s">
        <v>13</v>
      </c>
      <c r="S17" s="3"/>
      <c r="U17" s="13"/>
      <c r="V17" s="12">
        <f>SUM(E17*100000)/$V$7</f>
        <v>47.253697454770759</v>
      </c>
      <c r="W17" s="12">
        <f>SUM(F17*100000)/$W$7</f>
        <v>61.814610939621211</v>
      </c>
      <c r="X17" s="12">
        <f>SUM(G17*100000)/$X$7</f>
        <v>32.624503753783266</v>
      </c>
      <c r="Y17" s="11">
        <f>SUM(H17*100000)/$Y$7</f>
        <v>47.103340037252686</v>
      </c>
      <c r="Z17" s="11">
        <f>SUM(I17*100000)/$Z$7</f>
        <v>61.716580276474659</v>
      </c>
      <c r="AA17" s="11">
        <f>SUM(J17*100000)/$AA$7</f>
        <v>32.468548538524125</v>
      </c>
    </row>
    <row r="18" spans="1:27" s="2" customFormat="1" ht="21" customHeight="1" x14ac:dyDescent="0.5">
      <c r="A18" s="4" t="s">
        <v>12</v>
      </c>
      <c r="B18" s="4"/>
      <c r="C18" s="4"/>
      <c r="D18" s="4"/>
      <c r="E18" s="17">
        <f>SUM(F18,G18)</f>
        <v>2</v>
      </c>
      <c r="F18" s="20" t="s">
        <v>11</v>
      </c>
      <c r="G18" s="17">
        <v>2</v>
      </c>
      <c r="H18" s="17">
        <f>SUM(I18,J18)</f>
        <v>1</v>
      </c>
      <c r="I18" s="20" t="s">
        <v>11</v>
      </c>
      <c r="J18" s="17">
        <v>1</v>
      </c>
      <c r="K18" s="16">
        <v>0.39214686684457062</v>
      </c>
      <c r="L18" s="20" t="s">
        <v>11</v>
      </c>
      <c r="M18" s="16">
        <v>0.78613262057309063</v>
      </c>
      <c r="N18" s="16">
        <v>0.19544954372304019</v>
      </c>
      <c r="O18" s="20" t="s">
        <v>11</v>
      </c>
      <c r="P18" s="16">
        <v>0.39118733178944731</v>
      </c>
      <c r="Q18" s="14"/>
      <c r="R18" s="4" t="s">
        <v>10</v>
      </c>
      <c r="S18" s="3"/>
      <c r="U18" s="13"/>
      <c r="V18" s="12">
        <f>SUM(E18*100000)/$V$7</f>
        <v>0.39214686684457062</v>
      </c>
      <c r="W18" s="12" t="e">
        <f>SUM(F18*100000)/$W$7</f>
        <v>#VALUE!</v>
      </c>
      <c r="X18" s="12">
        <f>SUM(G18*100000)/$X$7</f>
        <v>0.78613262057309063</v>
      </c>
      <c r="Y18" s="11">
        <f>SUM(H18*100000)/$Y$7</f>
        <v>0.19544954372304019</v>
      </c>
      <c r="Z18" s="11" t="e">
        <f>SUM(I18*100000)/$Z$7</f>
        <v>#VALUE!</v>
      </c>
      <c r="AA18" s="11">
        <f>SUM(J18*100000)/$AA$7</f>
        <v>0.39118733178944731</v>
      </c>
    </row>
    <row r="19" spans="1:27" s="2" customFormat="1" ht="21" customHeight="1" x14ac:dyDescent="0.5">
      <c r="A19" s="4" t="s">
        <v>9</v>
      </c>
      <c r="B19" s="18"/>
      <c r="C19" s="18"/>
      <c r="D19" s="18"/>
      <c r="E19" s="17">
        <f>SUM(F19,G19)</f>
        <v>230</v>
      </c>
      <c r="F19" s="17">
        <v>153</v>
      </c>
      <c r="G19" s="17">
        <v>77</v>
      </c>
      <c r="H19" s="17">
        <f>SUM(I19,J19)</f>
        <v>146</v>
      </c>
      <c r="I19" s="17">
        <v>104</v>
      </c>
      <c r="J19" s="17">
        <v>42</v>
      </c>
      <c r="K19" s="16">
        <v>45.096889687125625</v>
      </c>
      <c r="L19" s="16">
        <v>59.858452365582565</v>
      </c>
      <c r="M19" s="16">
        <v>30.26610589206399</v>
      </c>
      <c r="N19" s="16">
        <v>28.535633383563866</v>
      </c>
      <c r="O19" s="15">
        <v>40.623571827552936</v>
      </c>
      <c r="P19" s="15">
        <v>16.429867935156789</v>
      </c>
      <c r="Q19" s="14"/>
      <c r="R19" s="4" t="s">
        <v>8</v>
      </c>
      <c r="S19" s="3"/>
      <c r="U19" s="13"/>
      <c r="V19" s="12">
        <f>SUM(E19*100000)/$V$7</f>
        <v>45.096889687125625</v>
      </c>
      <c r="W19" s="12">
        <f>SUM(F19*100000)/$W$7</f>
        <v>59.858452365582565</v>
      </c>
      <c r="X19" s="12">
        <f>SUM(G19*100000)/$X$7</f>
        <v>30.26610589206399</v>
      </c>
      <c r="Y19" s="11">
        <f>SUM(H19*100000)/$Y$7</f>
        <v>28.535633383563866</v>
      </c>
      <c r="Z19" s="11">
        <f>SUM(I19*100000)/$Z$7</f>
        <v>40.623571827552936</v>
      </c>
      <c r="AA19" s="11">
        <f>SUM(J19*100000)/$AA$7</f>
        <v>16.429867935156789</v>
      </c>
    </row>
    <row r="20" spans="1:27" s="2" customFormat="1" ht="21" customHeight="1" x14ac:dyDescent="0.5">
      <c r="A20" s="4" t="s">
        <v>7</v>
      </c>
      <c r="B20" s="18"/>
      <c r="C20" s="18"/>
      <c r="D20" s="18"/>
      <c r="E20" s="17">
        <f>SUM(F20,G20)</f>
        <v>17</v>
      </c>
      <c r="F20" s="17">
        <v>14</v>
      </c>
      <c r="G20" s="17">
        <v>3</v>
      </c>
      <c r="H20" s="17">
        <f>SUM(I20,J20)</f>
        <v>23</v>
      </c>
      <c r="I20" s="17">
        <v>20</v>
      </c>
      <c r="J20" s="17">
        <v>3</v>
      </c>
      <c r="K20" s="16">
        <v>3.3332483681788503</v>
      </c>
      <c r="L20" s="16">
        <v>5.477244007308208</v>
      </c>
      <c r="M20" s="19">
        <v>1.179198930859636</v>
      </c>
      <c r="N20" s="16">
        <v>4.4953395056299241</v>
      </c>
      <c r="O20" s="15">
        <v>7.8122253514524882</v>
      </c>
      <c r="P20" s="15">
        <v>1.173561995368342</v>
      </c>
      <c r="Q20" s="14"/>
      <c r="R20" s="4" t="s">
        <v>6</v>
      </c>
      <c r="S20" s="3"/>
      <c r="U20" s="13"/>
      <c r="V20" s="12">
        <f>SUM(E20*100000)/$V$7</f>
        <v>3.3332483681788503</v>
      </c>
      <c r="W20" s="12">
        <f>SUM(F20*100000)/$W$7</f>
        <v>5.477244007308208</v>
      </c>
      <c r="X20" s="12">
        <f>SUM(G20*100000)/$X$7</f>
        <v>1.179198930859636</v>
      </c>
      <c r="Y20" s="11">
        <f>SUM(H20*100000)/$Y$7</f>
        <v>4.4953395056299241</v>
      </c>
      <c r="Z20" s="11">
        <f>SUM(I20*100000)/$Z$7</f>
        <v>7.8122253514524882</v>
      </c>
      <c r="AA20" s="11">
        <f>SUM(J20*100000)/$AA$7</f>
        <v>1.173561995368342</v>
      </c>
    </row>
    <row r="21" spans="1:27" s="2" customFormat="1" ht="21" customHeight="1" x14ac:dyDescent="0.5">
      <c r="A21" s="4" t="s">
        <v>5</v>
      </c>
      <c r="B21" s="18"/>
      <c r="C21" s="18"/>
      <c r="D21" s="18"/>
      <c r="E21" s="17">
        <f>SUM(F21,G21)</f>
        <v>180</v>
      </c>
      <c r="F21" s="17">
        <v>63</v>
      </c>
      <c r="G21" s="17">
        <v>117</v>
      </c>
      <c r="H21" s="17">
        <f>SUM(I21,J21)</f>
        <v>149</v>
      </c>
      <c r="I21" s="17">
        <v>58</v>
      </c>
      <c r="J21" s="17">
        <v>91</v>
      </c>
      <c r="K21" s="16">
        <v>35.293218016011359</v>
      </c>
      <c r="L21" s="16">
        <v>24.647598032886936</v>
      </c>
      <c r="M21" s="16">
        <v>45.988758303525806</v>
      </c>
      <c r="N21" s="16">
        <v>29.121982014732986</v>
      </c>
      <c r="O21" s="15">
        <v>22.655453519212216</v>
      </c>
      <c r="P21" s="15">
        <v>35.598047192839708</v>
      </c>
      <c r="Q21" s="14"/>
      <c r="R21" s="4" t="s">
        <v>4</v>
      </c>
      <c r="S21" s="3"/>
      <c r="U21" s="13"/>
      <c r="V21" s="12">
        <f>SUM(E21*100000)/$V$7</f>
        <v>35.293218016011359</v>
      </c>
      <c r="W21" s="12">
        <f>SUM(F21*100000)/$W$7</f>
        <v>24.647598032886936</v>
      </c>
      <c r="X21" s="12">
        <f>SUM(G21*100000)/$X$7</f>
        <v>45.988758303525806</v>
      </c>
      <c r="Y21" s="11">
        <f>SUM(H21*100000)/$Y$7</f>
        <v>29.121982014732986</v>
      </c>
      <c r="Z21" s="11">
        <f>SUM(I21*100000)/$Z$7</f>
        <v>22.655453519212216</v>
      </c>
      <c r="AA21" s="11">
        <f>SUM(J21*100000)/$AA$7</f>
        <v>35.598047192839708</v>
      </c>
    </row>
    <row r="22" spans="1:27" s="2" customFormat="1" ht="21" customHeight="1" x14ac:dyDescent="0.5">
      <c r="A22" s="4" t="s">
        <v>3</v>
      </c>
      <c r="B22" s="4"/>
      <c r="C22" s="4"/>
      <c r="D22" s="4"/>
      <c r="E22" s="17">
        <f>SUM(F22,G22)</f>
        <v>1282</v>
      </c>
      <c r="F22" s="17">
        <v>659</v>
      </c>
      <c r="G22" s="17">
        <v>623</v>
      </c>
      <c r="H22" s="17">
        <f>SUM(I22,J22)</f>
        <v>1810</v>
      </c>
      <c r="I22" s="17">
        <v>1024</v>
      </c>
      <c r="J22" s="17">
        <v>786</v>
      </c>
      <c r="K22" s="16">
        <v>251.36614164736977</v>
      </c>
      <c r="L22" s="16">
        <v>257.82170005829352</v>
      </c>
      <c r="M22" s="16">
        <v>244.88031130851775</v>
      </c>
      <c r="N22" s="16">
        <v>353.7636741387027</v>
      </c>
      <c r="O22" s="15">
        <v>399.98593799436736</v>
      </c>
      <c r="P22" s="15">
        <v>307.47324278650558</v>
      </c>
      <c r="Q22" s="14"/>
      <c r="R22" s="4" t="s">
        <v>2</v>
      </c>
      <c r="U22" s="13"/>
      <c r="V22" s="12">
        <f>SUM(E22*100000)/$V$7</f>
        <v>251.36614164736977</v>
      </c>
      <c r="W22" s="12">
        <f>SUM(F22*100000)/$W$7</f>
        <v>257.82170005829352</v>
      </c>
      <c r="X22" s="12">
        <f>SUM(G22*100000)/$X$7</f>
        <v>244.88031130851775</v>
      </c>
      <c r="Y22" s="11">
        <f>SUM(H22*100000)/$Y$7</f>
        <v>353.7636741387027</v>
      </c>
      <c r="Z22" s="11">
        <f>SUM(I22*100000)/$Z$7</f>
        <v>399.98593799436736</v>
      </c>
      <c r="AA22" s="11">
        <f>SUM(J22*100000)/$AA$7</f>
        <v>307.47324278650558</v>
      </c>
    </row>
    <row r="23" spans="1:27" s="2" customFormat="1" ht="3" customHeight="1" x14ac:dyDescent="0.5">
      <c r="A23" s="10"/>
      <c r="B23" s="6"/>
      <c r="C23" s="6"/>
      <c r="D23" s="9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7"/>
      <c r="R23" s="6"/>
    </row>
    <row r="24" spans="1:27" s="2" customFormat="1" ht="3" customHeight="1" x14ac:dyDescent="0.5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27" s="2" customFormat="1" ht="15.75" x14ac:dyDescent="0.5">
      <c r="A25" s="5"/>
      <c r="B25" s="4" t="s">
        <v>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27" s="2" customFormat="1" ht="15.75" x14ac:dyDescent="0.5">
      <c r="A26" s="3"/>
      <c r="B26" s="3" t="s">
        <v>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27" s="2" customFormat="1" ht="23.1" customHeight="1" x14ac:dyDescent="0.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27" s="2" customFormat="1" ht="18" customHeight="1" x14ac:dyDescent="0.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</sheetData>
  <mergeCells count="13">
    <mergeCell ref="A10:D10"/>
    <mergeCell ref="E6:G6"/>
    <mergeCell ref="H6:J6"/>
    <mergeCell ref="K6:M6"/>
    <mergeCell ref="N6:P6"/>
    <mergeCell ref="V5:X5"/>
    <mergeCell ref="Y5:AA5"/>
    <mergeCell ref="Q4:R8"/>
    <mergeCell ref="A4:D8"/>
    <mergeCell ref="E5:J5"/>
    <mergeCell ref="K5:P5"/>
    <mergeCell ref="E4:J4"/>
    <mergeCell ref="K4:P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2018-07-31T06:17:44Z</dcterms:created>
  <dcterms:modified xsi:type="dcterms:W3CDTF">2018-07-31T06:17:54Z</dcterms:modified>
</cp:coreProperties>
</file>