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\"/>
    </mc:Choice>
  </mc:AlternateContent>
  <xr:revisionPtr revIDLastSave="0" documentId="8_{4134B03A-1AA7-4772-860E-1A03A84C5B3B}" xr6:coauthVersionLast="43" xr6:coauthVersionMax="43" xr10:uidLastSave="{00000000-0000-0000-0000-000000000000}"/>
  <bookViews>
    <workbookView xWindow="-120" yWindow="-120" windowWidth="20730" windowHeight="11160" firstSheet="3" activeTab="12" xr2:uid="{00000000-000D-0000-FFFF-FFFF00000000}"/>
  </bookViews>
  <sheets>
    <sheet name="T-1.1" sheetId="3" r:id="rId1"/>
    <sheet name="T-1.2" sheetId="7" r:id="rId2"/>
    <sheet name="T-1.3" sheetId="5" r:id="rId3"/>
    <sheet name="T-1.4" sheetId="15" r:id="rId4"/>
    <sheet name="T-1.5" sheetId="1" r:id="rId5"/>
    <sheet name="T-1.6" sheetId="2" r:id="rId6"/>
    <sheet name="T-1.7" sheetId="16" r:id="rId7"/>
    <sheet name="T-1.8" sheetId="12" r:id="rId8"/>
    <sheet name="T-1.9" sheetId="13" r:id="rId9"/>
    <sheet name="T-1.10" sheetId="14" r:id="rId10"/>
    <sheet name="T-1.11" sheetId="11" r:id="rId11"/>
    <sheet name="T-1.12" sheetId="10" r:id="rId12"/>
    <sheet name="Sheet1" sheetId="17" r:id="rId13"/>
  </sheets>
  <definedNames>
    <definedName name="_xlnm.Print_Area" localSheetId="0">'T-1.1'!$A$1:$R$26</definedName>
    <definedName name="_xlnm.Print_Area" localSheetId="9">'T-1.10'!$A$1:$P$27</definedName>
    <definedName name="_xlnm.Print_Area" localSheetId="10">'T-1.11'!$A$1:$Q$24</definedName>
    <definedName name="_xlnm.Print_Area" localSheetId="11">'T-1.12'!$A$1:$M$73</definedName>
    <definedName name="_xlnm.Print_Area" localSheetId="1">'T-1.2'!$A$1:$Q$27</definedName>
    <definedName name="_xlnm.Print_Area" localSheetId="2">'T-1.3'!$A$1:$AE$29</definedName>
    <definedName name="_xlnm.Print_Area" localSheetId="3">'T-1.4'!$A$1:$P$30</definedName>
    <definedName name="_xlnm.Print_Area" localSheetId="4">'T-1.5'!$A$1:$O$24</definedName>
    <definedName name="_xlnm.Print_Area" localSheetId="5">'T-1.6'!$A$1:$T$26</definedName>
    <definedName name="_xlnm.Print_Area" localSheetId="6">'T-1.7'!$A$1:$K$34</definedName>
    <definedName name="_xlnm.Print_Area" localSheetId="7">'T-1.8'!$A$1:$Q$25</definedName>
    <definedName name="_xlnm.Print_Area" localSheetId="8">'T-1.9'!$A$1:$O$30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" i="11" l="1"/>
  <c r="M10" i="11"/>
  <c r="M11" i="11"/>
  <c r="M12" i="11"/>
  <c r="M13" i="11"/>
  <c r="M14" i="11"/>
  <c r="M15" i="11"/>
  <c r="M16" i="11"/>
  <c r="M17" i="11"/>
  <c r="M18" i="11"/>
  <c r="M19" i="11"/>
  <c r="M20" i="11"/>
  <c r="J8" i="11"/>
  <c r="K8" i="11"/>
  <c r="L8" i="11"/>
  <c r="J9" i="11"/>
  <c r="K9" i="11"/>
  <c r="L9" i="11"/>
  <c r="J10" i="11"/>
  <c r="K10" i="11"/>
  <c r="L10" i="11"/>
  <c r="J11" i="11"/>
  <c r="K11" i="11"/>
  <c r="L11" i="11"/>
  <c r="J12" i="11"/>
  <c r="K12" i="11"/>
  <c r="L12" i="11"/>
  <c r="J13" i="11"/>
  <c r="K13" i="11"/>
  <c r="L13" i="11"/>
  <c r="J14" i="11"/>
  <c r="K14" i="11"/>
  <c r="L14" i="11"/>
  <c r="J15" i="11"/>
  <c r="K15" i="11"/>
  <c r="L15" i="11"/>
  <c r="J16" i="11"/>
  <c r="K16" i="11"/>
  <c r="L16" i="11"/>
  <c r="J17" i="11"/>
  <c r="K17" i="11"/>
  <c r="L17" i="11"/>
  <c r="J18" i="11"/>
  <c r="K18" i="11"/>
  <c r="L18" i="11"/>
  <c r="J19" i="11"/>
  <c r="K19" i="11"/>
  <c r="L19" i="11"/>
  <c r="J20" i="11"/>
  <c r="K20" i="11"/>
  <c r="L20" i="11"/>
  <c r="G12" i="15" l="1"/>
  <c r="H12" i="15"/>
  <c r="I12" i="15"/>
  <c r="J12" i="15"/>
  <c r="K12" i="15"/>
  <c r="L12" i="15"/>
  <c r="E12" i="15"/>
  <c r="F7" i="11"/>
  <c r="J7" i="11" s="1"/>
  <c r="G7" i="11"/>
  <c r="H7" i="11"/>
  <c r="E7" i="11"/>
  <c r="E19" i="13"/>
  <c r="E16" i="13"/>
  <c r="E13" i="13"/>
  <c r="E10" i="13"/>
  <c r="K7" i="12"/>
  <c r="L7" i="12"/>
  <c r="M7" i="12"/>
  <c r="J7" i="12"/>
  <c r="F7" i="12"/>
  <c r="G7" i="12"/>
  <c r="E7" i="12"/>
  <c r="L7" i="11" l="1"/>
  <c r="K7" i="11"/>
  <c r="H54" i="7"/>
  <c r="H53" i="7"/>
  <c r="H52" i="7"/>
  <c r="H51" i="7"/>
  <c r="J50" i="7"/>
  <c r="I50" i="7"/>
  <c r="G50" i="7"/>
  <c r="F50" i="7"/>
  <c r="E50" i="7"/>
  <c r="H49" i="7"/>
  <c r="H48" i="7"/>
  <c r="J47" i="7"/>
  <c r="I47" i="7"/>
  <c r="G47" i="7"/>
  <c r="F47" i="7"/>
  <c r="E47" i="7"/>
  <c r="H46" i="7"/>
  <c r="H45" i="7"/>
  <c r="J44" i="7"/>
  <c r="I44" i="7"/>
  <c r="G44" i="7"/>
  <c r="F44" i="7"/>
  <c r="E44" i="7"/>
  <c r="H43" i="7"/>
  <c r="H42" i="7"/>
  <c r="H41" i="7"/>
  <c r="J40" i="7"/>
  <c r="I40" i="7"/>
  <c r="G40" i="7"/>
  <c r="F40" i="7"/>
  <c r="E40" i="7"/>
  <c r="H39" i="7"/>
  <c r="H38" i="7"/>
  <c r="J37" i="7"/>
  <c r="I37" i="7"/>
  <c r="G37" i="7"/>
  <c r="F37" i="7"/>
  <c r="E37" i="7"/>
  <c r="H36" i="7"/>
  <c r="H35" i="7"/>
  <c r="J34" i="7"/>
  <c r="I34" i="7"/>
  <c r="G34" i="7"/>
  <c r="F34" i="7"/>
  <c r="E34" i="7"/>
  <c r="H26" i="7"/>
  <c r="H25" i="7"/>
  <c r="H24" i="7"/>
  <c r="J23" i="7"/>
  <c r="I23" i="7"/>
  <c r="G23" i="7"/>
  <c r="F23" i="7"/>
  <c r="E23" i="7"/>
  <c r="H22" i="7"/>
  <c r="H21" i="7"/>
  <c r="J20" i="7"/>
  <c r="I20" i="7"/>
  <c r="G20" i="7"/>
  <c r="F20" i="7"/>
  <c r="E20" i="7"/>
  <c r="H19" i="7"/>
  <c r="H18" i="7"/>
  <c r="H17" i="7"/>
  <c r="J16" i="7"/>
  <c r="I16" i="7"/>
  <c r="G16" i="7"/>
  <c r="F16" i="7"/>
  <c r="E16" i="7"/>
  <c r="H15" i="7"/>
  <c r="H14" i="7"/>
  <c r="J13" i="7"/>
  <c r="I13" i="7"/>
  <c r="G13" i="7"/>
  <c r="F13" i="7"/>
  <c r="E13" i="7"/>
  <c r="H12" i="7"/>
  <c r="H11" i="7"/>
  <c r="H10" i="7" s="1"/>
  <c r="J10" i="7"/>
  <c r="I10" i="7"/>
  <c r="G10" i="7"/>
  <c r="F10" i="7"/>
  <c r="E10" i="7"/>
  <c r="H9" i="7"/>
  <c r="H8" i="7"/>
  <c r="J7" i="7"/>
  <c r="I7" i="7"/>
  <c r="G7" i="7"/>
  <c r="F7" i="7"/>
  <c r="E7" i="7"/>
  <c r="H9" i="3"/>
  <c r="G9" i="3"/>
  <c r="F9" i="3"/>
  <c r="E9" i="3"/>
  <c r="M22" i="3"/>
  <c r="L22" i="3"/>
  <c r="K22" i="3"/>
  <c r="J22" i="3"/>
  <c r="M21" i="3"/>
  <c r="L21" i="3"/>
  <c r="K21" i="3"/>
  <c r="J21" i="3"/>
  <c r="M20" i="3"/>
  <c r="L20" i="3"/>
  <c r="K20" i="3"/>
  <c r="J20" i="3"/>
  <c r="M19" i="3"/>
  <c r="L19" i="3"/>
  <c r="K19" i="3"/>
  <c r="J19" i="3"/>
  <c r="M18" i="3"/>
  <c r="L18" i="3"/>
  <c r="K18" i="3"/>
  <c r="J18" i="3"/>
  <c r="M17" i="3"/>
  <c r="L17" i="3"/>
  <c r="K17" i="3"/>
  <c r="J17" i="3"/>
  <c r="M16" i="3"/>
  <c r="L16" i="3"/>
  <c r="K16" i="3"/>
  <c r="J16" i="3"/>
  <c r="M15" i="3"/>
  <c r="L15" i="3"/>
  <c r="K15" i="3"/>
  <c r="J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H20" i="7" l="1"/>
  <c r="K9" i="3"/>
  <c r="H40" i="7"/>
  <c r="H44" i="7"/>
  <c r="H7" i="7"/>
  <c r="H50" i="7"/>
  <c r="L9" i="3"/>
  <c r="H37" i="7"/>
  <c r="H23" i="7"/>
  <c r="H34" i="7"/>
  <c r="J9" i="3"/>
  <c r="H47" i="7"/>
  <c r="H16" i="7"/>
  <c r="H13" i="7"/>
</calcChain>
</file>

<file path=xl/sharedStrings.xml><?xml version="1.0" encoding="utf-8"?>
<sst xmlns="http://schemas.openxmlformats.org/spreadsheetml/2006/main" count="978" uniqueCount="409">
  <si>
    <t>ตาราง</t>
  </si>
  <si>
    <t>รวม</t>
  </si>
  <si>
    <t>ชาย</t>
  </si>
  <si>
    <t>หญิง</t>
  </si>
  <si>
    <t>การเกิด</t>
  </si>
  <si>
    <t>ในเขตเทศบาล</t>
  </si>
  <si>
    <t>นอกเขตเทศบาล</t>
  </si>
  <si>
    <t>Total</t>
  </si>
  <si>
    <t>Male</t>
  </si>
  <si>
    <t>Female</t>
  </si>
  <si>
    <t>การตาย</t>
  </si>
  <si>
    <t>Population density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</si>
  <si>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</si>
  <si>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</si>
  <si>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</si>
  <si>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</si>
  <si>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</si>
  <si>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</si>
  <si>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</si>
  <si>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</si>
  <si>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</si>
  <si>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</si>
  <si>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</si>
  <si>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</si>
  <si>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</si>
  <si>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</si>
  <si>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</si>
  <si>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</si>
  <si>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ผู้ไม่ใช่</t>
  </si>
  <si>
    <t>สัญชาติไทย</t>
  </si>
  <si>
    <t>Municipal area</t>
  </si>
  <si>
    <t>Non-municipal area</t>
  </si>
  <si>
    <t>Births</t>
  </si>
  <si>
    <t>Deaths</t>
  </si>
  <si>
    <t>ปี</t>
  </si>
  <si>
    <t>ประเภทของที่อยู่อาศัย</t>
  </si>
  <si>
    <t>บ้านโดด</t>
  </si>
  <si>
    <t>ห้องชุด</t>
  </si>
  <si>
    <t>น้ำฝน</t>
  </si>
  <si>
    <t>(ต่อ ตร. กม.)</t>
  </si>
  <si>
    <t xml:space="preserve">Registered - in </t>
  </si>
  <si>
    <t>Registered - out</t>
  </si>
  <si>
    <t>ความหนาแน่น</t>
  </si>
  <si>
    <t>ของประชากร</t>
  </si>
  <si>
    <t>Year</t>
  </si>
  <si>
    <t>Detached house</t>
  </si>
  <si>
    <t>Row house</t>
  </si>
  <si>
    <t>ไม่ทราบ</t>
  </si>
  <si>
    <t>Unknown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</si>
  <si>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</si>
  <si>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</si>
  <si>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</si>
  <si>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</si>
  <si>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</si>
  <si>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</si>
  <si>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</si>
  <si>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</si>
  <si>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</si>
  <si>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</si>
  <si>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</si>
  <si>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</si>
  <si>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</si>
  <si>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</si>
  <si>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</si>
  <si>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</si>
  <si>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</si>
  <si>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</si>
  <si>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</si>
  <si>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</si>
  <si>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</si>
  <si>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</si>
  <si>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</si>
  <si>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รวมยอด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</si>
  <si>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</si>
  <si>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</si>
  <si>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</si>
  <si>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</si>
  <si>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</si>
  <si>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</si>
  <si>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</si>
  <si>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</si>
  <si>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</si>
  <si>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</si>
  <si>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</si>
  <si>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</si>
  <si>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</si>
  <si>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</si>
  <si>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</si>
  <si>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</si>
  <si>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</si>
  <si>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</si>
  <si>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</si>
  <si>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</si>
  <si>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</si>
  <si>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</si>
  <si>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</si>
  <si>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</si>
  <si>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</si>
  <si>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</si>
  <si>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</si>
  <si>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</si>
  <si>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</si>
  <si>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</si>
  <si>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</si>
  <si>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</si>
  <si>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</si>
  <si>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        ที่มา:  กรมการปกครอง  กระทรวงมหาดไทย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</si>
  <si>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</si>
  <si>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</si>
  <si>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</si>
  <si>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</si>
  <si>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</si>
  <si>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</si>
  <si>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</si>
  <si>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</si>
  <si>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</si>
  <si>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</si>
  <si>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มากกว่า</t>
  </si>
  <si>
    <t>80 และ</t>
  </si>
  <si>
    <t>over</t>
  </si>
  <si>
    <t xml:space="preserve">80 and 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</si>
  <si>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</si>
  <si>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</si>
  <si>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</si>
  <si>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</si>
  <si>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</si>
  <si>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</si>
  <si>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</si>
  <si>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</si>
  <si>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</si>
  <si>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</si>
  <si>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</si>
  <si>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</si>
  <si>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</si>
  <si>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</si>
  <si>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</si>
  <si>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</si>
  <si>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</si>
  <si>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</si>
  <si>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</si>
  <si>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</si>
  <si>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District</t>
  </si>
  <si>
    <t>อำเภอ</t>
  </si>
  <si>
    <t xml:space="preserve"> อำเภอ</t>
  </si>
  <si>
    <t>Table</t>
  </si>
  <si>
    <t>ประชากรอยู่</t>
  </si>
  <si>
    <t>ระหว่างการย้าย</t>
  </si>
  <si>
    <t>A Non-Thai</t>
  </si>
  <si>
    <t>national</t>
  </si>
  <si>
    <t>population</t>
  </si>
  <si>
    <t>ประชากรใน</t>
  </si>
  <si>
    <t>ทะเบียนบ้านกลาง</t>
  </si>
  <si>
    <t>Population registered</t>
  </si>
  <si>
    <t>in central house file</t>
  </si>
  <si>
    <t>Transferring</t>
  </si>
  <si>
    <t xml:space="preserve">   หมายเหตุ: ไม่ทราบ = ไม่ทราบ/ระบุปีจันทรคติ</t>
  </si>
  <si>
    <t>สมรส Marriage</t>
  </si>
  <si>
    <t>หย่า Divorce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</si>
  <si>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</si>
  <si>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</si>
  <si>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</si>
  <si>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ประชากร</t>
  </si>
  <si>
    <t>Population</t>
  </si>
  <si>
    <t xml:space="preserve">              อำเภอ และ              เขตการปกครอง</t>
  </si>
  <si>
    <t xml:space="preserve">   หมายเหตุ: </t>
  </si>
  <si>
    <t xml:space="preserve">                  อำเภอ </t>
  </si>
  <si>
    <t xml:space="preserve">District </t>
  </si>
  <si>
    <t>อัตราการเปลี่ยนแปลง</t>
  </si>
  <si>
    <t>(per sq. km.)</t>
  </si>
  <si>
    <t>การย้ายเข้า</t>
  </si>
  <si>
    <t>การย้ายออก</t>
  </si>
  <si>
    <t>Death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</si>
  <si>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</si>
  <si>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</si>
  <si>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</si>
  <si>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</si>
  <si>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</si>
  <si>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</si>
  <si>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</si>
  <si>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</si>
  <si>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</si>
  <si>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</si>
  <si>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</si>
  <si>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</si>
  <si>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</si>
  <si>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</si>
  <si>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</si>
  <si>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</si>
  <si>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หมวดอายุ (ปี)  Age group (year)</t>
  </si>
  <si>
    <t>Outside piped or underground water</t>
  </si>
  <si>
    <t xml:space="preserve">Inside piped or underground water </t>
  </si>
  <si>
    <t xml:space="preserve">   Note:   Unknown = Unknown/Lunar calendar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</si>
  <si>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</si>
  <si>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</si>
  <si>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</si>
  <si>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</si>
  <si>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</si>
  <si>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</si>
  <si>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</si>
  <si>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</si>
  <si>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</si>
  <si>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</si>
  <si>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</si>
  <si>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</si>
  <si>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</si>
  <si>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</si>
  <si>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</si>
  <si>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</si>
  <si>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</si>
  <si>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</si>
  <si>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</si>
  <si>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</si>
  <si>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</si>
  <si>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</si>
  <si>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</si>
  <si>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</si>
  <si>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</si>
  <si>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</si>
  <si>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</si>
  <si>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</si>
  <si>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</si>
  <si>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</si>
  <si>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</si>
  <si>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</si>
  <si>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</si>
  <si>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</si>
  <si>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</si>
  <si>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</si>
  <si>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</si>
  <si>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</si>
  <si>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</si>
  <si>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</si>
  <si>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</si>
  <si>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</si>
  <si>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</si>
  <si>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</si>
  <si>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District and Administration Zone</t>
  </si>
  <si>
    <t>Major housing characteristics</t>
  </si>
  <si>
    <t>municipality</t>
  </si>
  <si>
    <t>Village</t>
  </si>
  <si>
    <t>Live births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</si>
  <si>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</si>
  <si>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</si>
  <si>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</si>
  <si>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</si>
  <si>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</si>
  <si>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</si>
  <si>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 xml:space="preserve"> Mueang _ _ _ _ district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</si>
  <si>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</si>
  <si>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</si>
  <si>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</si>
  <si>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</si>
  <si>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</si>
  <si>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</si>
  <si>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</si>
  <si>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</si>
  <si>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</si>
  <si>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</si>
  <si>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</si>
  <si>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</si>
  <si>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</si>
  <si>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</si>
  <si>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</si>
  <si>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</si>
  <si>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 District</t>
  </si>
  <si>
    <t>Bacho  District</t>
  </si>
  <si>
    <t>Yi-ngo  District</t>
  </si>
  <si>
    <t>Rangae  District</t>
  </si>
  <si>
    <t>Ruso  District</t>
  </si>
  <si>
    <t>Si Sakhon  District</t>
  </si>
  <si>
    <t>Waeng  District</t>
  </si>
  <si>
    <t>Sukhirin  District</t>
  </si>
  <si>
    <t>Sungai Kolok  District</t>
  </si>
  <si>
    <t>Sungai Padi  District</t>
  </si>
  <si>
    <t>Chanae  District</t>
  </si>
  <si>
    <t>Cho-ai-rong  District</t>
  </si>
  <si>
    <t>(2013)</t>
  </si>
  <si>
    <t xml:space="preserve"> (2014)</t>
  </si>
  <si>
    <t xml:space="preserve"> (2015)</t>
  </si>
  <si>
    <t xml:space="preserve"> (2016)</t>
  </si>
  <si>
    <t xml:space="preserve"> (2017)</t>
  </si>
  <si>
    <t>2558 (2015)</t>
  </si>
  <si>
    <t>2559 (2016)</t>
  </si>
  <si>
    <t xml:space="preserve">              Municipal area</t>
  </si>
  <si>
    <t xml:space="preserve">              Non-municipal -area</t>
  </si>
  <si>
    <t>อำเภอเมือง</t>
  </si>
  <si>
    <t xml:space="preserve">  Mueang  Narathirat Disrtrict</t>
  </si>
  <si>
    <t>เทศบาลเมืองนราธิวาส</t>
  </si>
  <si>
    <t xml:space="preserve">      Narathiwat Town Municipality</t>
  </si>
  <si>
    <t xml:space="preserve">      Non-municipal area</t>
  </si>
  <si>
    <t xml:space="preserve">  Tak Bai District</t>
  </si>
  <si>
    <t>เทศบาลเมืองตากใบ</t>
  </si>
  <si>
    <t xml:space="preserve">     Tak Bai Town Municipality</t>
  </si>
  <si>
    <t xml:space="preserve">     Non-municipal -area</t>
  </si>
  <si>
    <t xml:space="preserve"> อำเภอบาเจาะ</t>
  </si>
  <si>
    <t xml:space="preserve">  Bacho District</t>
  </si>
  <si>
    <t>เทศบาลตำบลต้นไทร</t>
  </si>
  <si>
    <t xml:space="preserve">     Ton Sai Subdistrict Municipality</t>
  </si>
  <si>
    <t>เทศบาลตำบลบาเจาะ</t>
  </si>
  <si>
    <t xml:space="preserve">     Bacho Subdistrict Municipality</t>
  </si>
  <si>
    <t>Non-municipal -area</t>
  </si>
  <si>
    <t xml:space="preserve"> อำเภอยี่งอ</t>
  </si>
  <si>
    <t xml:space="preserve">  Yi-ngo District</t>
  </si>
  <si>
    <t>เทศบาลตำบลยี่งอ</t>
  </si>
  <si>
    <t xml:space="preserve">     Yi-ngo Subdistrict Municipality</t>
  </si>
  <si>
    <t xml:space="preserve">  Ra-ngae District</t>
  </si>
  <si>
    <t>เทศบาลตำบลตันหยงมัส</t>
  </si>
  <si>
    <t xml:space="preserve">     Tanyong Mat Subdistrict Municipality</t>
  </si>
  <si>
    <t>เทศบาลตำบลมะรือโบตก</t>
  </si>
  <si>
    <t xml:space="preserve">     MarueboTok Subdistrict Municipality</t>
  </si>
  <si>
    <t>Rueso District</t>
  </si>
  <si>
    <t>เทศบาลตำบลรือเสาะ</t>
  </si>
  <si>
    <t>Rueso Subdistrict Municipality</t>
  </si>
  <si>
    <t>เทศบาลตำบลศรีสาคร</t>
  </si>
  <si>
    <t>Si Sakhon Subdistrict Municipality</t>
  </si>
  <si>
    <t>เทศบาลตำบลบูเก๊ะตา</t>
  </si>
  <si>
    <t>Buketa  Subdistrict Municipality</t>
  </si>
  <si>
    <t>เทศบาลตำบลแว้ง</t>
  </si>
  <si>
    <t>Waeng  Subdistrict Municipality</t>
  </si>
  <si>
    <t>เทศบาลตำบลสุคิริน</t>
  </si>
  <si>
    <t>Sukhirin  Subdistrict Municipality</t>
  </si>
  <si>
    <t>Su-ngai Kolok  District</t>
  </si>
  <si>
    <t>เทศเมืองสุไหงโก-ลก</t>
  </si>
  <si>
    <t>Su-ngai Kolok Town Municipality</t>
  </si>
  <si>
    <t>Su-ngai Padi Kolok  District</t>
  </si>
  <si>
    <t>เทศบาลตำบลปะลุรู</t>
  </si>
  <si>
    <t>Paluru  Subdistrict Municipality</t>
  </si>
  <si>
    <t>Chane  District</t>
  </si>
  <si>
    <t>Choairong  District</t>
  </si>
  <si>
    <t xml:space="preserve">     ที่มา:  กรมการปกครอง กระทรวงมหาดไทย</t>
  </si>
  <si>
    <t xml:space="preserve"> Source:  Department of Provinical Administration, Ministry of Interior</t>
  </si>
  <si>
    <t>2560 (2017)</t>
  </si>
  <si>
    <t>ประชากรจากการทะเบียน จำแนกตามเพศ เขตการปกครอง เป็นรายอำเภอ พ.ศ. 2558 - 2560 (ต่อ)</t>
  </si>
  <si>
    <t>ประชากรจากการทะเบียน จำแนกตามเพศ เขตการปกครอง เป็นรายอำเภอ พ.ศ. 2558 - 2560</t>
  </si>
  <si>
    <t>Population from Registration Record by Sex, Administration Zone and District: 2015 - 2017</t>
  </si>
  <si>
    <t>Population from Registration Record by Sex, Administration Zone and District: 2015 - 2017 (Cont.)</t>
  </si>
  <si>
    <t xml:space="preserve">ประชากรจากการทะเบียน จำแนกตามหมวดอายุ เป็นรายอำเภอ พ.ศ. 2560 </t>
  </si>
  <si>
    <t xml:space="preserve">Population from Registration Record by Age Group and District: 2017 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</si>
  <si>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</si>
  <si>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</si>
  <si>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>อำเภอสุคีริน</t>
  </si>
  <si>
    <t>อำเภอสุไหงโกลก</t>
  </si>
  <si>
    <t>Tak Bai District</t>
  </si>
  <si>
    <t>Sisalhon  District</t>
  </si>
  <si>
    <t xml:space="preserve">    ที่มา:   ที่ทำการปกครองจังหวัดนราธิวาส</t>
  </si>
  <si>
    <t>Source:  Narathiwat Provincial Administration Office</t>
  </si>
  <si>
    <t>จำนวนและอัตราเกิดมีชีพ การตาย ทารกตาย และมารดาตาย พ.ศ. 2556  - 2560</t>
  </si>
  <si>
    <t>Number and Rate of Live births, Death, Infant Mortality and Maternal Mortality: 2013 - 2017</t>
  </si>
  <si>
    <t xml:space="preserve">        ที่มา:    สำนักงานสาธารณสุขจังหวัดนราธิวาส</t>
  </si>
  <si>
    <t xml:space="preserve">          Source:   Narathiwat Provincial Health Office </t>
  </si>
  <si>
    <t>การเกิด การตาย การย้ายเข้า และการย้ายออก จำแนกตามเพศ เป็นรายอำเภอ พ.ศ. 2560</t>
  </si>
  <si>
    <t>Births, Deaths, Registered-In and Registered-Out by Sex and District: 2017</t>
  </si>
  <si>
    <t xml:space="preserve"> Mueang Narathiwat District</t>
  </si>
  <si>
    <t xml:space="preserve"> Tak Bai  District</t>
  </si>
  <si>
    <t xml:space="preserve"> Bacho  District</t>
  </si>
  <si>
    <t xml:space="preserve"> Yi-ngo  District</t>
  </si>
  <si>
    <t xml:space="preserve"> Rangae  District</t>
  </si>
  <si>
    <t xml:space="preserve"> Ruso  District</t>
  </si>
  <si>
    <t xml:space="preserve"> Si Sakhon  District</t>
  </si>
  <si>
    <t xml:space="preserve"> Waeng  District</t>
  </si>
  <si>
    <t xml:space="preserve"> Sukhirin  District</t>
  </si>
  <si>
    <t xml:space="preserve"> Sungai Kolok  District</t>
  </si>
  <si>
    <t xml:space="preserve"> Sungai Padi  District</t>
  </si>
  <si>
    <t xml:space="preserve"> Chanae  District</t>
  </si>
  <si>
    <t xml:space="preserve"> Cho-ai-rong  District</t>
  </si>
  <si>
    <t>จำนวนและอัตราการสมรส และหย่าร้าง พ.ศ. 2551 - 2560</t>
  </si>
  <si>
    <t>Number and Crude Marriage and Divorce Rate: 2008 - 2017</t>
  </si>
  <si>
    <t xml:space="preserve">         ที่มา:   ที่ทำการปกครองจังหวัดนราธิวาส</t>
  </si>
  <si>
    <t xml:space="preserve">                     Source:  Narathiwat Provincial Administration Office</t>
  </si>
  <si>
    <t>การจดทะเบียนสมรส และหย่า เป็นรายอำเภอ พ.ศ. 2556 - 2560</t>
  </si>
  <si>
    <t>Couple with Marriage and Divorce Certificate by District: 2013 - 2017</t>
  </si>
  <si>
    <t>Source:   Narathiwat Provincial Administration Office</t>
  </si>
  <si>
    <t>2556 (2013)</t>
  </si>
  <si>
    <t>2557 (2014)</t>
  </si>
  <si>
    <t xml:space="preserve">ผู้รับบริการวางแผนครอบครัวรายใหม่ จำแนกตามวิธีคุมกำเนิด พ.ศ. 2556 - 2560 </t>
  </si>
  <si>
    <t xml:space="preserve">New Family Planning Acceptors by Contraceptive Methods: 2013 - 2017 </t>
  </si>
  <si>
    <t xml:space="preserve">    ที่มา:   สำนักงานสาธารณสุขจังหวัดนราธิวาส</t>
  </si>
  <si>
    <t>Source:  Narathiwat  Provincial Health Office</t>
  </si>
  <si>
    <t>ผู้รับบริการวางแผนครอบครัวรายใหม่ จำแนกตามวิธีคุมกำเนิด เป็นรายอำเภอ พ.ศ. 2560</t>
  </si>
  <si>
    <t>New Family Planning Acceptors by Contraceptive Methods and District: 2017</t>
  </si>
  <si>
    <t>Source:  Narathiwat Provincial Health Office</t>
  </si>
  <si>
    <t xml:space="preserve"> </t>
  </si>
  <si>
    <t xml:space="preserve">        2556       (2013)   </t>
  </si>
  <si>
    <t xml:space="preserve">        2557        (2014)   </t>
  </si>
  <si>
    <t xml:space="preserve">        2558        (2015)   </t>
  </si>
  <si>
    <t xml:space="preserve">        2559        (2016)   </t>
  </si>
  <si>
    <t xml:space="preserve">        2560        (2017)   </t>
  </si>
  <si>
    <t>บ้านจากการทะเบียน เป็นรายอำเภอ พ.ศ. 2556 - 2560</t>
  </si>
  <si>
    <t>House from Registration Record by District: 2013 - 2017</t>
  </si>
  <si>
    <t>ร้อยละของครัวเรือน จำแนกตามลักษณะที่สำคัญของครัวเรือน จังหวัดนราธิวาส พ.ศ. 2556 - 2560</t>
  </si>
  <si>
    <t>Percentage of Households by Major Housing Characteristics Narathiwat Province: 2013 - 2017</t>
  </si>
  <si>
    <t>2556</t>
  </si>
  <si>
    <t>2557</t>
  </si>
  <si>
    <t>2558</t>
  </si>
  <si>
    <t>2559</t>
  </si>
  <si>
    <t>(2014)</t>
  </si>
  <si>
    <t>(2015)</t>
  </si>
  <si>
    <t>(2016)</t>
  </si>
  <si>
    <t>-</t>
  </si>
  <si>
    <t>2560</t>
  </si>
  <si>
    <t>(2017)</t>
  </si>
  <si>
    <t>ร้อยละของครัวเรือน จำแนกตามลักษณะที่สำคัญของครัวเรือน จังหวัดนราธิวาส พ.ศ. 2556 - 2560 (ต่อ)</t>
  </si>
  <si>
    <t>Percentage of Households by Major Housing Characteristics Narathiwat Province: 2013 - 2017 (Cont.)</t>
  </si>
  <si>
    <t xml:space="preserve">            ที่มา:  การสำรวจภาวะเศรษฐกิจและสังคมของครัวเรือนจังหวัดนราธิวาส พ.ศ. 2556 - 2560  สำนักงานสถิติแห่งชาติ</t>
  </si>
  <si>
    <t xml:space="preserve">   Source:   The 2013 - 2017 Household Socio - Economic Survey, Narathiwat Province,  National Statistical Office</t>
  </si>
  <si>
    <t>Mueang  Narathirat Disrtrict</t>
  </si>
  <si>
    <t>Bacho District</t>
  </si>
  <si>
    <t>Yi-ngo District</t>
  </si>
  <si>
    <t>Ra-ngae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</si>
</sst>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  <numFmt numFmtId="189" formatCode="_(* #,##0.0_);_(* \(#,##0.0\);_(* &quot;-&quot;_);_(@_)"/>
    <numFmt numFmtId="190" formatCode="_-* #,##0_-;\-* #,##0_-;_-* &quot;-&quot;?_-;_-@_-"/>
    <numFmt numFmtId="191" formatCode="_-* #,##0.0_-;\-* #,##0.0_-;_-* &quot;-&quot;?_-;_-@_-"/>
    <numFmt numFmtId="192" formatCode="_-* #,##0.0_-;\-* #,##0.0_-;_-* &quot;-&quot;_-;_-@_-"/>
    <numFmt numFmtId="193" formatCode="#,##0.0_ ;\-#,##0.0\ "/>
    <numFmt numFmtId="194" formatCode="0.0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9"/>
      <name val="TH SarabunPSK"/>
      <family val="2"/>
    </font>
    <font>
      <vertAlign val="superscript"/>
      <sz val="13"/>
      <name val="TH SarabunPSK"/>
      <family val="2"/>
    </font>
    <font>
      <sz val="8"/>
      <name val="Cordia New"/>
      <family val="2"/>
    </font>
    <font>
      <b/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/>
    <xf numFmtId="0" fontId="11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2" xfId="0" quotePrefix="1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/>
    </xf>
    <xf numFmtId="0" fontId="10" fillId="0" borderId="0" xfId="0" applyFont="1"/>
    <xf numFmtId="0" fontId="10" fillId="0" borderId="8" xfId="0" applyFont="1" applyBorder="1"/>
    <xf numFmtId="0" fontId="10" fillId="0" borderId="3" xfId="0" applyFont="1" applyBorder="1"/>
    <xf numFmtId="0" fontId="10" fillId="0" borderId="2" xfId="0" applyFont="1" applyBorder="1"/>
    <xf numFmtId="0" fontId="4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/>
    <xf numFmtId="0" fontId="10" fillId="0" borderId="0" xfId="0" applyFont="1" applyAlignment="1">
      <alignment horizontal="right"/>
    </xf>
    <xf numFmtId="0" fontId="11" fillId="0" borderId="9" xfId="0" applyFont="1" applyBorder="1" applyAlignment="1">
      <alignment horizontal="center" vertical="center" shrinkToFit="1"/>
    </xf>
    <xf numFmtId="0" fontId="12" fillId="0" borderId="0" xfId="0" applyFont="1"/>
    <xf numFmtId="0" fontId="11" fillId="0" borderId="0" xfId="0" applyFont="1"/>
    <xf numFmtId="0" fontId="11" fillId="0" borderId="2" xfId="0" quotePrefix="1" applyFont="1" applyBorder="1" applyAlignment="1">
      <alignment horizontal="center" vertical="center" shrinkToFit="1"/>
    </xf>
    <xf numFmtId="0" fontId="11" fillId="0" borderId="3" xfId="0" quotePrefix="1" applyFont="1" applyBorder="1" applyAlignment="1">
      <alignment horizontal="center" vertical="center" shrinkToFit="1"/>
    </xf>
    <xf numFmtId="0" fontId="11" fillId="0" borderId="0" xfId="0" quotePrefix="1" applyFont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 shrinkToFit="1"/>
    </xf>
    <xf numFmtId="0" fontId="12" fillId="0" borderId="8" xfId="0" applyFont="1" applyBorder="1"/>
    <xf numFmtId="0" fontId="12" fillId="0" borderId="1" xfId="0" applyFont="1" applyBorder="1"/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2" fillId="0" borderId="4" xfId="0" applyFont="1" applyBorder="1"/>
    <xf numFmtId="187" fontId="11" fillId="0" borderId="6" xfId="1" applyNumberFormat="1" applyFont="1" applyBorder="1"/>
    <xf numFmtId="187" fontId="11" fillId="0" borderId="5" xfId="1" applyNumberFormat="1" applyFont="1" applyBorder="1"/>
    <xf numFmtId="187" fontId="11" fillId="0" borderId="7" xfId="1" applyNumberFormat="1" applyFont="1" applyBorder="1"/>
    <xf numFmtId="187" fontId="11" fillId="0" borderId="4" xfId="1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0" xfId="0" applyFont="1" applyBorder="1"/>
    <xf numFmtId="0" fontId="10" fillId="0" borderId="7" xfId="0" applyFont="1" applyBorder="1"/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7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8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10" xfId="0" applyFont="1" applyBorder="1"/>
    <xf numFmtId="0" fontId="6" fillId="0" borderId="0" xfId="0" quotePrefix="1" applyFont="1"/>
    <xf numFmtId="0" fontId="6" fillId="0" borderId="4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88" fontId="10" fillId="2" borderId="16" xfId="0" applyNumberFormat="1" applyFont="1" applyFill="1" applyBorder="1"/>
    <xf numFmtId="188" fontId="10" fillId="0" borderId="3" xfId="1" applyNumberFormat="1" applyFont="1" applyBorder="1"/>
    <xf numFmtId="187" fontId="10" fillId="0" borderId="2" xfId="1" applyNumberFormat="1" applyFont="1" applyBorder="1"/>
    <xf numFmtId="188" fontId="10" fillId="2" borderId="17" xfId="0" applyNumberFormat="1" applyFont="1" applyFill="1" applyBorder="1"/>
    <xf numFmtId="188" fontId="10" fillId="0" borderId="2" xfId="1" applyNumberFormat="1" applyFont="1" applyBorder="1"/>
    <xf numFmtId="188" fontId="4" fillId="0" borderId="8" xfId="0" applyNumberFormat="1" applyFont="1" applyBorder="1"/>
    <xf numFmtId="49" fontId="10" fillId="0" borderId="6" xfId="0" applyNumberFormat="1" applyFont="1" applyBorder="1" applyAlignment="1">
      <alignment horizontal="center"/>
    </xf>
    <xf numFmtId="189" fontId="4" fillId="0" borderId="8" xfId="0" applyNumberFormat="1" applyFont="1" applyBorder="1" applyAlignment="1">
      <alignment horizontal="right"/>
    </xf>
    <xf numFmtId="189" fontId="10" fillId="0" borderId="3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horizontal="center"/>
    </xf>
    <xf numFmtId="188" fontId="10" fillId="0" borderId="18" xfId="1" applyNumberFormat="1" applyFont="1" applyBorder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1" fontId="4" fillId="0" borderId="8" xfId="0" applyNumberFormat="1" applyFont="1" applyBorder="1"/>
    <xf numFmtId="41" fontId="10" fillId="0" borderId="3" xfId="0" applyNumberFormat="1" applyFont="1" applyBorder="1"/>
    <xf numFmtId="41" fontId="10" fillId="0" borderId="10" xfId="0" applyNumberFormat="1" applyFont="1" applyBorder="1"/>
    <xf numFmtId="41" fontId="4" fillId="0" borderId="3" xfId="0" applyNumberFormat="1" applyFont="1" applyBorder="1"/>
    <xf numFmtId="0" fontId="4" fillId="0" borderId="0" xfId="0" applyFont="1" applyAlignment="1">
      <alignment horizontal="left"/>
    </xf>
    <xf numFmtId="41" fontId="10" fillId="0" borderId="2" xfId="0" applyNumberFormat="1" applyFont="1" applyBorder="1"/>
    <xf numFmtId="41" fontId="10" fillId="0" borderId="0" xfId="0" applyNumberFormat="1" applyFont="1"/>
    <xf numFmtId="0" fontId="4" fillId="0" borderId="1" xfId="0" applyFont="1" applyBorder="1" applyAlignment="1">
      <alignment vertical="center"/>
    </xf>
    <xf numFmtId="0" fontId="10" fillId="0" borderId="11" xfId="0" applyFont="1" applyBorder="1"/>
    <xf numFmtId="0" fontId="4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2"/>
    </xf>
    <xf numFmtId="0" fontId="4" fillId="0" borderId="4" xfId="0" applyFont="1" applyBorder="1" applyAlignment="1">
      <alignment vertical="center"/>
    </xf>
    <xf numFmtId="41" fontId="4" fillId="0" borderId="19" xfId="0" applyNumberFormat="1" applyFont="1" applyBorder="1"/>
    <xf numFmtId="41" fontId="4" fillId="0" borderId="5" xfId="0" applyNumberFormat="1" applyFont="1" applyBorder="1"/>
    <xf numFmtId="0" fontId="4" fillId="0" borderId="4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41" fontId="7" fillId="0" borderId="0" xfId="0" applyNumberFormat="1" applyFont="1"/>
    <xf numFmtId="0" fontId="7" fillId="0" borderId="0" xfId="0" applyFont="1" applyAlignment="1">
      <alignment horizontal="left" vertical="center" indent="1"/>
    </xf>
    <xf numFmtId="0" fontId="10" fillId="0" borderId="0" xfId="0" quotePrefix="1" applyFont="1"/>
    <xf numFmtId="0" fontId="10" fillId="0" borderId="2" xfId="0" quotePrefix="1" applyFont="1" applyBorder="1"/>
    <xf numFmtId="190" fontId="5" fillId="0" borderId="3" xfId="0" applyNumberFormat="1" applyFont="1" applyBorder="1"/>
    <xf numFmtId="191" fontId="5" fillId="0" borderId="3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41" fontId="10" fillId="0" borderId="8" xfId="0" applyNumberFormat="1" applyFont="1" applyBorder="1"/>
    <xf numFmtId="0" fontId="5" fillId="0" borderId="10" xfId="0" applyFont="1" applyBorder="1"/>
    <xf numFmtId="0" fontId="5" fillId="0" borderId="0" xfId="0" quotePrefix="1" applyFont="1"/>
    <xf numFmtId="188" fontId="5" fillId="0" borderId="3" xfId="1" applyNumberFormat="1" applyFont="1" applyBorder="1" applyAlignment="1">
      <alignment horizontal="right" vertical="center"/>
    </xf>
    <xf numFmtId="188" fontId="5" fillId="0" borderId="10" xfId="1" applyNumberFormat="1" applyFont="1" applyBorder="1" applyAlignment="1">
      <alignment horizontal="right" vertical="center"/>
    </xf>
    <xf numFmtId="188" fontId="5" fillId="0" borderId="0" xfId="1" applyNumberFormat="1" applyFont="1" applyAlignment="1">
      <alignment horizontal="right" vertical="center"/>
    </xf>
    <xf numFmtId="188" fontId="5" fillId="0" borderId="2" xfId="1" applyNumberFormat="1" applyFont="1" applyBorder="1" applyAlignment="1">
      <alignment horizontal="right" vertical="center"/>
    </xf>
    <xf numFmtId="188" fontId="5" fillId="0" borderId="3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188" fontId="5" fillId="0" borderId="0" xfId="1" applyNumberFormat="1" applyFont="1" applyAlignment="1">
      <alignment horizontal="right"/>
    </xf>
    <xf numFmtId="188" fontId="5" fillId="0" borderId="2" xfId="1" applyNumberFormat="1" applyFont="1" applyBorder="1" applyAlignment="1">
      <alignment horizontal="right"/>
    </xf>
    <xf numFmtId="0" fontId="5" fillId="0" borderId="3" xfId="0" applyFont="1" applyBorder="1"/>
    <xf numFmtId="0" fontId="5" fillId="0" borderId="2" xfId="0" applyFont="1" applyBorder="1"/>
    <xf numFmtId="41" fontId="5" fillId="0" borderId="3" xfId="0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2" xfId="0" applyNumberFormat="1" applyFont="1" applyBorder="1" applyAlignment="1">
      <alignment vertical="center"/>
    </xf>
    <xf numFmtId="188" fontId="6" fillId="0" borderId="2" xfId="0" applyNumberFormat="1" applyFont="1" applyBorder="1"/>
    <xf numFmtId="187" fontId="10" fillId="0" borderId="3" xfId="1" applyNumberFormat="1" applyFont="1" applyBorder="1"/>
    <xf numFmtId="187" fontId="4" fillId="0" borderId="3" xfId="0" applyNumberFormat="1" applyFont="1" applyBorder="1" applyAlignment="1">
      <alignment vertical="center"/>
    </xf>
    <xf numFmtId="191" fontId="4" fillId="0" borderId="3" xfId="0" applyNumberFormat="1" applyFont="1" applyBorder="1" applyAlignment="1">
      <alignment vertical="center"/>
    </xf>
    <xf numFmtId="191" fontId="10" fillId="0" borderId="3" xfId="0" applyNumberFormat="1" applyFont="1" applyBorder="1" applyAlignment="1">
      <alignment vertical="center"/>
    </xf>
    <xf numFmtId="192" fontId="7" fillId="2" borderId="3" xfId="0" applyNumberFormat="1" applyFont="1" applyFill="1" applyBorder="1" applyAlignment="1">
      <alignment horizontal="right" vertical="center"/>
    </xf>
    <xf numFmtId="191" fontId="7" fillId="0" borderId="2" xfId="0" applyNumberFormat="1" applyFont="1" applyBorder="1" applyAlignment="1">
      <alignment horizontal="right" vertical="center"/>
    </xf>
    <xf numFmtId="192" fontId="6" fillId="0" borderId="3" xfId="0" applyNumberFormat="1" applyFont="1" applyBorder="1" applyAlignment="1">
      <alignment horizontal="right" vertical="center"/>
    </xf>
    <xf numFmtId="191" fontId="6" fillId="0" borderId="2" xfId="0" applyNumberFormat="1" applyFont="1" applyBorder="1" applyAlignment="1">
      <alignment horizontal="right" vertical="center"/>
    </xf>
    <xf numFmtId="192" fontId="6" fillId="0" borderId="3" xfId="0" quotePrefix="1" applyNumberFormat="1" applyFont="1" applyBorder="1" applyAlignment="1">
      <alignment horizontal="right" vertical="center"/>
    </xf>
    <xf numFmtId="192" fontId="6" fillId="2" borderId="3" xfId="0" applyNumberFormat="1" applyFont="1" applyFill="1" applyBorder="1" applyAlignment="1">
      <alignment horizontal="right" vertical="center"/>
    </xf>
    <xf numFmtId="192" fontId="7" fillId="0" borderId="3" xfId="0" applyNumberFormat="1" applyFont="1" applyBorder="1" applyAlignment="1">
      <alignment horizontal="right" vertical="center"/>
    </xf>
    <xf numFmtId="191" fontId="6" fillId="0" borderId="3" xfId="0" applyNumberFormat="1" applyFont="1" applyBorder="1" applyAlignment="1">
      <alignment horizontal="right" vertical="center"/>
    </xf>
    <xf numFmtId="43" fontId="4" fillId="0" borderId="3" xfId="0" applyNumberFormat="1" applyFont="1" applyBorder="1" applyAlignment="1">
      <alignment horizontal="center"/>
    </xf>
    <xf numFmtId="43" fontId="6" fillId="0" borderId="2" xfId="0" applyNumberFormat="1" applyFont="1" applyBorder="1"/>
    <xf numFmtId="187" fontId="6" fillId="0" borderId="3" xfId="0" applyNumberFormat="1" applyFont="1" applyBorder="1" applyAlignment="1">
      <alignment horizontal="right"/>
    </xf>
    <xf numFmtId="187" fontId="6" fillId="0" borderId="0" xfId="0" applyNumberFormat="1" applyFont="1" applyAlignment="1">
      <alignment horizontal="right"/>
    </xf>
    <xf numFmtId="188" fontId="6" fillId="0" borderId="10" xfId="0" applyNumberFormat="1" applyFont="1" applyBorder="1" applyAlignment="1">
      <alignment horizontal="right"/>
    </xf>
    <xf numFmtId="188" fontId="6" fillId="0" borderId="0" xfId="0" applyNumberFormat="1" applyFont="1" applyAlignment="1">
      <alignment horizontal="right"/>
    </xf>
    <xf numFmtId="187" fontId="4" fillId="0" borderId="3" xfId="0" applyNumberFormat="1" applyFont="1" applyBorder="1" applyAlignment="1">
      <alignment horizontal="center"/>
    </xf>
    <xf numFmtId="188" fontId="7" fillId="0" borderId="10" xfId="0" applyNumberFormat="1" applyFont="1" applyBorder="1" applyAlignment="1">
      <alignment horizontal="right"/>
    </xf>
    <xf numFmtId="193" fontId="10" fillId="0" borderId="3" xfId="0" applyNumberFormat="1" applyFont="1" applyBorder="1" applyAlignment="1">
      <alignment vertical="center"/>
    </xf>
    <xf numFmtId="194" fontId="4" fillId="0" borderId="11" xfId="0" applyNumberFormat="1" applyFont="1" applyBorder="1" applyAlignment="1">
      <alignment horizontal="center"/>
    </xf>
    <xf numFmtId="194" fontId="10" fillId="0" borderId="10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0" xfId="0" applyFont="1" applyBorder="1" applyAlignment="1">
      <alignment vertical="center"/>
    </xf>
    <xf numFmtId="187" fontId="4" fillId="0" borderId="2" xfId="1" applyNumberFormat="1" applyFont="1" applyBorder="1"/>
    <xf numFmtId="187" fontId="4" fillId="0" borderId="3" xfId="1" applyNumberFormat="1" applyFont="1" applyBorder="1"/>
    <xf numFmtId="187" fontId="4" fillId="0" borderId="10" xfId="1" applyNumberFormat="1" applyFont="1" applyBorder="1"/>
    <xf numFmtId="187" fontId="4" fillId="0" borderId="0" xfId="1" applyNumberFormat="1" applyFont="1"/>
    <xf numFmtId="187" fontId="10" fillId="0" borderId="10" xfId="1" applyNumberFormat="1" applyFont="1" applyBorder="1"/>
    <xf numFmtId="187" fontId="10" fillId="0" borderId="0" xfId="1" applyNumberFormat="1" applyFont="1"/>
    <xf numFmtId="2" fontId="10" fillId="0" borderId="2" xfId="0" applyNumberFormat="1" applyFont="1" applyBorder="1"/>
    <xf numFmtId="194" fontId="4" fillId="0" borderId="3" xfId="0" applyNumberFormat="1" applyFont="1" applyBorder="1" applyAlignment="1">
      <alignment vertical="center"/>
    </xf>
    <xf numFmtId="187" fontId="4" fillId="0" borderId="3" xfId="1" applyNumberFormat="1" applyFont="1" applyBorder="1" applyAlignment="1">
      <alignment vertical="center"/>
    </xf>
    <xf numFmtId="187" fontId="10" fillId="0" borderId="3" xfId="1" applyNumberFormat="1" applyFont="1" applyBorder="1" applyAlignment="1">
      <alignment vertical="center"/>
    </xf>
    <xf numFmtId="194" fontId="8" fillId="0" borderId="2" xfId="0" applyNumberFormat="1" applyFont="1" applyBorder="1" applyAlignment="1">
      <alignment horizontal="right" vertical="center"/>
    </xf>
    <xf numFmtId="2" fontId="9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2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6" fillId="0" borderId="2" xfId="0" quotePrefix="1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 vertical="center"/>
    </xf>
    <xf numFmtId="187" fontId="13" fillId="0" borderId="3" xfId="1" applyNumberFormat="1" applyFont="1" applyBorder="1" applyAlignment="1">
      <alignment horizontal="right" vertical="center"/>
    </xf>
    <xf numFmtId="187" fontId="13" fillId="0" borderId="2" xfId="1" applyNumberFormat="1" applyFont="1" applyBorder="1" applyAlignment="1">
      <alignment horizontal="right" vertical="center"/>
    </xf>
    <xf numFmtId="187" fontId="13" fillId="0" borderId="10" xfId="1" applyNumberFormat="1" applyFont="1" applyBorder="1" applyAlignment="1">
      <alignment horizontal="right" vertical="center"/>
    </xf>
    <xf numFmtId="187" fontId="11" fillId="0" borderId="2" xfId="1" applyNumberFormat="1" applyFont="1" applyBorder="1" applyAlignment="1">
      <alignment horizontal="right" vertical="center"/>
    </xf>
    <xf numFmtId="187" fontId="11" fillId="0" borderId="3" xfId="1" applyNumberFormat="1" applyFont="1" applyBorder="1" applyAlignment="1">
      <alignment horizontal="right" vertical="center"/>
    </xf>
    <xf numFmtId="187" fontId="11" fillId="0" borderId="10" xfId="1" applyNumberFormat="1" applyFont="1" applyBorder="1" applyAlignment="1">
      <alignment horizontal="right" vertical="center"/>
    </xf>
    <xf numFmtId="187" fontId="11" fillId="0" borderId="0" xfId="1" applyNumberFormat="1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49" fontId="6" fillId="0" borderId="8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2" fontId="6" fillId="0" borderId="3" xfId="0" quotePrefix="1" applyNumberFormat="1" applyFont="1" applyBorder="1" applyAlignment="1">
      <alignment horizontal="right" vertical="center"/>
    </xf>
    <xf numFmtId="2" fontId="6" fillId="0" borderId="5" xfId="0" quotePrefix="1" applyNumberFormat="1" applyFont="1" applyBorder="1" applyAlignment="1">
      <alignment horizontal="right" vertical="center"/>
    </xf>
    <xf numFmtId="2" fontId="6" fillId="0" borderId="8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7" name="Flowchart: Delay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1266825</xdr:colOff>
      <xdr:row>8</xdr:row>
      <xdr:rowOff>161925</xdr:rowOff>
    </xdr:from>
    <xdr:to>
      <xdr:col>17</xdr:col>
      <xdr:colOff>266700</xdr:colOff>
      <xdr:row>26</xdr:row>
      <xdr:rowOff>9529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9439275" y="1771650"/>
          <a:ext cx="542925" cy="4791079"/>
          <a:chOff x="9439275" y="1771650"/>
          <a:chExt cx="542925" cy="4867279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1543050</xdr:colOff>
      <xdr:row>6</xdr:row>
      <xdr:rowOff>152400</xdr:rowOff>
    </xdr:from>
    <xdr:to>
      <xdr:col>15</xdr:col>
      <xdr:colOff>257175</xdr:colOff>
      <xdr:row>25</xdr:row>
      <xdr:rowOff>142875</xdr:rowOff>
    </xdr:to>
    <xdr:grpSp>
      <xdr:nvGrpSpPr>
        <xdr:cNvPr id="7" name="Group 5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pSpPr/>
      </xdr:nvGrpSpPr>
      <xdr:grpSpPr>
        <a:xfrm>
          <a:off x="9486900" y="1543050"/>
          <a:ext cx="447675" cy="5019675"/>
          <a:chOff x="9525000" y="1714500"/>
          <a:chExt cx="533400" cy="4810125"/>
        </a:xfrm>
      </xdr:grpSpPr>
      <xdr:grpSp>
        <xdr:nvGrpSpPr>
          <xdr:cNvPr id="8" name="Group 9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GrpSpPr/>
        </xdr:nvGrpSpPr>
        <xdr:grpSpPr>
          <a:xfrm>
            <a:off x="9715500" y="6115050"/>
            <a:ext cx="342900" cy="409575"/>
            <a:chOff x="9572625" y="5943600"/>
            <a:chExt cx="342900" cy="409575"/>
          </a:xfrm>
        </xdr:grpSpPr>
        <xdr:sp macro="" textlink="">
          <xdr:nvSpPr>
            <xdr:cNvPr id="13" name="Flowchart: Delay 10">
              <a:extLst>
                <a:ext uri="{FF2B5EF4-FFF2-40B4-BE49-F238E27FC236}">
                  <a16:creationId xmlns:a16="http://schemas.microsoft.com/office/drawing/2014/main" id="{00000000-0008-0000-0900-00000D000000}"/>
                </a:ext>
              </a:extLst>
            </xdr:cNvPr>
            <xdr:cNvSpPr/>
          </xdr:nvSpPr>
          <xdr:spPr bwMode="auto">
            <a:xfrm rot="5400000">
              <a:off x="9544050" y="59817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900-00000E000000}"/>
                </a:ext>
              </a:extLst>
            </xdr:cNvPr>
            <xdr:cNvSpPr txBox="1"/>
          </xdr:nvSpPr>
          <xdr:spPr>
            <a:xfrm rot="5400000">
              <a:off x="9548812" y="60007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25000" y="17145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114300</xdr:rowOff>
    </xdr:from>
    <xdr:to>
      <xdr:col>17</xdr:col>
      <xdr:colOff>56573</xdr:colOff>
      <xdr:row>15</xdr:row>
      <xdr:rowOff>64418</xdr:rowOff>
    </xdr:to>
    <xdr:grpSp>
      <xdr:nvGrpSpPr>
        <xdr:cNvPr id="7" name="Group 9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9610725" y="114300"/>
          <a:ext cx="380423" cy="4131593"/>
          <a:chOff x="9629775" y="38100"/>
          <a:chExt cx="380423" cy="4026818"/>
        </a:xfrm>
      </xdr:grpSpPr>
      <xdr:grpSp>
        <xdr:nvGrpSpPr>
          <xdr:cNvPr id="8" name="Group 11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A00-00000D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A00-00000E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>
          <a:extLst>
            <a:ext uri="{FF2B5EF4-FFF2-40B4-BE49-F238E27FC236}">
              <a16:creationId xmlns:a16="http://schemas.microsoft.com/office/drawing/2014/main" id="{00000000-0008-0000-0B00-0000032C0000}"/>
            </a:ext>
          </a:extLst>
        </xdr:cNvPr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2057400</xdr:colOff>
      <xdr:row>10</xdr:row>
      <xdr:rowOff>104775</xdr:rowOff>
    </xdr:from>
    <xdr:to>
      <xdr:col>12</xdr:col>
      <xdr:colOff>247650</xdr:colOff>
      <xdr:row>35</xdr:row>
      <xdr:rowOff>161925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9429750" y="1762125"/>
          <a:ext cx="523875" cy="4838700"/>
          <a:chOff x="9429750" y="8220075"/>
          <a:chExt cx="523875" cy="4838700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B00-00000F000000}"/>
              </a:ext>
            </a:extLst>
          </xdr:cNvPr>
          <xdr:cNvGrpSpPr/>
        </xdr:nvGrpSpPr>
        <xdr:grpSpPr>
          <a:xfrm>
            <a:off x="9610725" y="12649200"/>
            <a:ext cx="342900" cy="409575"/>
            <a:chOff x="9572625" y="5943600"/>
            <a:chExt cx="342900" cy="409575"/>
          </a:xfrm>
        </xdr:grpSpPr>
        <xdr:sp macro="" textlink="">
          <xdr:nvSpPr>
            <xdr:cNvPr id="16" name="Flowchart: Delay 15">
              <a:extLst>
                <a:ext uri="{FF2B5EF4-FFF2-40B4-BE49-F238E27FC236}">
                  <a16:creationId xmlns:a16="http://schemas.microsoft.com/office/drawing/2014/main" id="{00000000-0008-0000-0B00-000010000000}"/>
                </a:ext>
              </a:extLst>
            </xdr:cNvPr>
            <xdr:cNvSpPr/>
          </xdr:nvSpPr>
          <xdr:spPr bwMode="auto">
            <a:xfrm rot="5400000">
              <a:off x="9544050" y="59817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00000000-0008-0000-0B00-000011000000}"/>
                </a:ext>
              </a:extLst>
            </xdr:cNvPr>
            <xdr:cNvSpPr txBox="1"/>
          </xdr:nvSpPr>
          <xdr:spPr>
            <a:xfrm rot="5400000">
              <a:off x="9548812" y="60007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</a:t>
              </a:r>
              <a:endParaRPr lang="th-TH" sz="1100"/>
            </a:p>
          </xdr:txBody>
        </xdr:sp>
      </xdr:grpSp>
      <xdr:sp macro="" textlink="">
        <xdr:nvSpPr>
          <xdr:cNvPr id="11" name="Text Box 6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29750" y="8220075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11</xdr:col>
      <xdr:colOff>76200</xdr:colOff>
      <xdr:row>36</xdr:row>
      <xdr:rowOff>38100</xdr:rowOff>
    </xdr:from>
    <xdr:to>
      <xdr:col>13</xdr:col>
      <xdr:colOff>27998</xdr:colOff>
      <xdr:row>59</xdr:row>
      <xdr:rowOff>150143</xdr:rowOff>
    </xdr:to>
    <xdr:grpSp>
      <xdr:nvGrpSpPr>
        <xdr:cNvPr id="18" name="Group 9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pSpPr/>
      </xdr:nvGrpSpPr>
      <xdr:grpSpPr>
        <a:xfrm>
          <a:off x="9629775" y="6667500"/>
          <a:ext cx="380423" cy="4131593"/>
          <a:chOff x="9629775" y="38100"/>
          <a:chExt cx="380423" cy="4026818"/>
        </a:xfrm>
      </xdr:grpSpPr>
      <xdr:grpSp>
        <xdr:nvGrpSpPr>
          <xdr:cNvPr id="19" name="Group 11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GrpSpPr/>
        </xdr:nvGrpSpPr>
        <xdr:grpSpPr>
          <a:xfrm>
            <a:off x="9629775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12">
              <a:extLst>
                <a:ext uri="{FF2B5EF4-FFF2-40B4-BE49-F238E27FC236}">
                  <a16:creationId xmlns:a16="http://schemas.microsoft.com/office/drawing/2014/main" id="{00000000-0008-0000-0B00-000015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0000000-0008-0000-0B00-000016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</a:t>
              </a:r>
              <a:endParaRPr lang="th-TH" sz="1100"/>
            </a:p>
          </xdr:txBody>
        </xdr:sp>
      </xdr:grp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123825</xdr:rowOff>
    </xdr:from>
    <xdr:to>
      <xdr:col>15</xdr:col>
      <xdr:colOff>475673</xdr:colOff>
      <xdr:row>16</xdr:row>
      <xdr:rowOff>178718</xdr:rowOff>
    </xdr:to>
    <xdr:grpSp>
      <xdr:nvGrpSpPr>
        <xdr:cNvPr id="20" name="Group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9848850" y="123825"/>
          <a:ext cx="389948" cy="4017293"/>
          <a:chOff x="9677400" y="9525"/>
          <a:chExt cx="389948" cy="4017293"/>
        </a:xfrm>
      </xdr:grpSpPr>
      <xdr:grpSp>
        <xdr:nvGrpSpPr>
          <xdr:cNvPr id="21" name="Group 8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23" name="Flowchart: Delay 6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2" name="Text Box 6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1657350</xdr:colOff>
      <xdr:row>36</xdr:row>
      <xdr:rowOff>161925</xdr:rowOff>
    </xdr:from>
    <xdr:to>
      <xdr:col>15</xdr:col>
      <xdr:colOff>476250</xdr:colOff>
      <xdr:row>57</xdr:row>
      <xdr:rowOff>66679</xdr:rowOff>
    </xdr:to>
    <xdr:grpSp>
      <xdr:nvGrpSpPr>
        <xdr:cNvPr id="25" name="Group 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9696450" y="8991600"/>
          <a:ext cx="542925" cy="4791079"/>
          <a:chOff x="9439275" y="1771650"/>
          <a:chExt cx="542925" cy="4867279"/>
        </a:xfrm>
      </xdr:grpSpPr>
      <xdr:grpSp>
        <xdr:nvGrpSpPr>
          <xdr:cNvPr id="26" name="Group 13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28" name="Flowchart: Delay 12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27" name="Text Box 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0</xdr:row>
      <xdr:rowOff>161925</xdr:rowOff>
    </xdr:from>
    <xdr:to>
      <xdr:col>31</xdr:col>
      <xdr:colOff>113723</xdr:colOff>
      <xdr:row>18</xdr:row>
      <xdr:rowOff>169193</xdr:rowOff>
    </xdr:to>
    <xdr:grpSp>
      <xdr:nvGrpSpPr>
        <xdr:cNvPr id="12" name="Group 1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11064506" y="161925"/>
          <a:ext cx="390612" cy="4011091"/>
          <a:chOff x="9677400" y="9525"/>
          <a:chExt cx="389948" cy="4017293"/>
        </a:xfrm>
      </xdr:grpSpPr>
      <xdr:grpSp>
        <xdr:nvGrpSpPr>
          <xdr:cNvPr id="13" name="Group 8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15" name="Flowchart: Delay 6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</a:t>
              </a:r>
              <a:endParaRPr lang="th-TH" sz="1100"/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1162050</xdr:colOff>
      <xdr:row>7</xdr:row>
      <xdr:rowOff>219075</xdr:rowOff>
    </xdr:from>
    <xdr:to>
      <xdr:col>16</xdr:col>
      <xdr:colOff>0</xdr:colOff>
      <xdr:row>28</xdr:row>
      <xdr:rowOff>133354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9344025" y="1914525"/>
          <a:ext cx="542925" cy="4791079"/>
          <a:chOff x="9439275" y="1771650"/>
          <a:chExt cx="542925" cy="4867279"/>
        </a:xfrm>
      </xdr:grpSpPr>
      <xdr:grpSp>
        <xdr:nvGrpSpPr>
          <xdr:cNvPr id="11" name="Group 13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152400</xdr:rowOff>
    </xdr:from>
    <xdr:to>
      <xdr:col>15</xdr:col>
      <xdr:colOff>47048</xdr:colOff>
      <xdr:row>16</xdr:row>
      <xdr:rowOff>0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9667875" y="152400"/>
          <a:ext cx="380423" cy="4743450"/>
          <a:chOff x="9563100" y="9525"/>
          <a:chExt cx="380423" cy="4026818"/>
        </a:xfrm>
      </xdr:grpSpPr>
      <xdr:grpSp>
        <xdr:nvGrpSpPr>
          <xdr:cNvPr id="11" name="Group 5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GrpSpPr/>
        </xdr:nvGrpSpPr>
        <xdr:grpSpPr>
          <a:xfrm>
            <a:off x="9563100" y="9525"/>
            <a:ext cx="333375" cy="452440"/>
            <a:chOff x="9296400" y="-180975"/>
            <a:chExt cx="333375" cy="452440"/>
          </a:xfrm>
        </xdr:grpSpPr>
        <xdr:sp macro="" textlink="">
          <xdr:nvSpPr>
            <xdr:cNvPr id="13" name="Flowchart: Delay 6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SpPr/>
          </xdr:nvSpPr>
          <xdr:spPr bwMode="auto">
            <a:xfrm rot="16200000">
              <a:off x="9258300" y="-1428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39300" y="45720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1371600</xdr:colOff>
      <xdr:row>8</xdr:row>
      <xdr:rowOff>19050</xdr:rowOff>
    </xdr:from>
    <xdr:to>
      <xdr:col>20</xdr:col>
      <xdr:colOff>28575</xdr:colOff>
      <xdr:row>25</xdr:row>
      <xdr:rowOff>161930</xdr:rowOff>
    </xdr:to>
    <xdr:grpSp>
      <xdr:nvGrpSpPr>
        <xdr:cNvPr id="10" name="Group 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pSpPr/>
      </xdr:nvGrpSpPr>
      <xdr:grpSpPr>
        <a:xfrm>
          <a:off x="9410700" y="1581150"/>
          <a:ext cx="533400" cy="4953005"/>
          <a:chOff x="8896350" y="1638300"/>
          <a:chExt cx="533400" cy="4857755"/>
        </a:xfrm>
      </xdr:grpSpPr>
      <xdr:grpSp>
        <xdr:nvGrpSpPr>
          <xdr:cNvPr id="11" name="Group 6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GrpSpPr/>
        </xdr:nvGrpSpPr>
        <xdr:grpSpPr>
          <a:xfrm>
            <a:off x="9086850" y="6048375"/>
            <a:ext cx="342900" cy="447680"/>
            <a:chOff x="9639300" y="6162675"/>
            <a:chExt cx="342900" cy="447680"/>
          </a:xfrm>
        </xdr:grpSpPr>
        <xdr:sp macro="" textlink="">
          <xdr:nvSpPr>
            <xdr:cNvPr id="13" name="Flowchart: Delay 7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96350" y="16383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0</xdr:rowOff>
    </xdr:from>
    <xdr:to>
      <xdr:col>10</xdr:col>
      <xdr:colOff>266123</xdr:colOff>
      <xdr:row>20</xdr:row>
      <xdr:rowOff>188243</xdr:rowOff>
    </xdr:to>
    <xdr:grpSp>
      <xdr:nvGrpSpPr>
        <xdr:cNvPr id="10" name="Group 5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9077325" y="0"/>
          <a:ext cx="370898" cy="4598318"/>
          <a:chOff x="9505950" y="38100"/>
          <a:chExt cx="370898" cy="4026818"/>
        </a:xfrm>
      </xdr:grpSpPr>
      <xdr:grpSp>
        <xdr:nvGrpSpPr>
          <xdr:cNvPr id="11" name="Group 12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GrpSpPr/>
        </xdr:nvGrpSpPr>
        <xdr:grpSpPr>
          <a:xfrm>
            <a:off x="950595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0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72625" y="4857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1285875</xdr:colOff>
      <xdr:row>6</xdr:row>
      <xdr:rowOff>276225</xdr:rowOff>
    </xdr:from>
    <xdr:to>
      <xdr:col>17</xdr:col>
      <xdr:colOff>47625</xdr:colOff>
      <xdr:row>23</xdr:row>
      <xdr:rowOff>114300</xdr:rowOff>
    </xdr:to>
    <xdr:grpSp>
      <xdr:nvGrpSpPr>
        <xdr:cNvPr id="7" name="Group 5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pSpPr/>
      </xdr:nvGrpSpPr>
      <xdr:grpSpPr>
        <a:xfrm>
          <a:off x="9372600" y="1533525"/>
          <a:ext cx="533400" cy="4724400"/>
          <a:chOff x="9420225" y="1600200"/>
          <a:chExt cx="533400" cy="4819650"/>
        </a:xfrm>
      </xdr:grpSpPr>
      <xdr:grpSp>
        <xdr:nvGrpSpPr>
          <xdr:cNvPr id="8" name="Group 12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9610725" y="6010275"/>
            <a:ext cx="342900" cy="409575"/>
            <a:chOff x="9572625" y="5943600"/>
            <a:chExt cx="342900" cy="409575"/>
          </a:xfrm>
        </xdr:grpSpPr>
        <xdr:sp macro="" textlink="">
          <xdr:nvSpPr>
            <xdr:cNvPr id="10" name="Flowchart: Delay 10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:cNvPr>
            <xdr:cNvSpPr/>
          </xdr:nvSpPr>
          <xdr:spPr bwMode="auto">
            <a:xfrm rot="5400000">
              <a:off x="9544050" y="59817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700-00000E000000}"/>
                </a:ext>
              </a:extLst>
            </xdr:cNvPr>
            <xdr:cNvSpPr txBox="1"/>
          </xdr:nvSpPr>
          <xdr:spPr>
            <a:xfrm rot="5400000">
              <a:off x="9548812" y="60007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20225" y="16002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152400</xdr:rowOff>
    </xdr:from>
    <xdr:to>
      <xdr:col>14</xdr:col>
      <xdr:colOff>313748</xdr:colOff>
      <xdr:row>18</xdr:row>
      <xdr:rowOff>7268</xdr:rowOff>
    </xdr:to>
    <xdr:grpSp>
      <xdr:nvGrpSpPr>
        <xdr:cNvPr id="7" name="Group 5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9604375" y="152400"/>
          <a:ext cx="377248" cy="4093493"/>
          <a:chOff x="9648825" y="28575"/>
          <a:chExt cx="370898" cy="4026818"/>
        </a:xfrm>
      </xdr:grpSpPr>
      <xdr:grpSp>
        <xdr:nvGrpSpPr>
          <xdr:cNvPr id="8" name="Group 9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GrpSpPr/>
        </xdr:nvGrpSpPr>
        <xdr:grpSpPr>
          <a:xfrm>
            <a:off x="9648825" y="2857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0">
              <a:extLst>
                <a:ext uri="{FF2B5EF4-FFF2-40B4-BE49-F238E27FC236}">
                  <a16:creationId xmlns:a16="http://schemas.microsoft.com/office/drawing/2014/main" id="{00000000-0008-0000-0800-00000A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800-00000E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5500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26"/>
  <sheetViews>
    <sheetView showGridLines="0" workbookViewId="0">
      <selection activeCell="K15" sqref="K15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4.28515625" style="4" customWidth="1"/>
    <col min="4" max="4" width="10" style="4" customWidth="1"/>
    <col min="5" max="13" width="9.42578125" style="4" customWidth="1"/>
    <col min="14" max="14" width="15.140625" style="4" customWidth="1"/>
    <col min="15" max="15" width="0.8554687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 x14ac:dyDescent="0.3">
      <c r="B1" s="1" t="s">
        <v>0</v>
      </c>
      <c r="C1" s="2">
        <v>1.1000000000000001</v>
      </c>
      <c r="D1" s="1" t="s">
        <v>248</v>
      </c>
    </row>
    <row r="2" spans="1:16" s="3" customFormat="1" x14ac:dyDescent="0.3">
      <c r="B2" s="1" t="s">
        <v>144</v>
      </c>
      <c r="C2" s="2">
        <v>1.1000000000000001</v>
      </c>
      <c r="D2" s="1" t="s">
        <v>249</v>
      </c>
    </row>
    <row r="3" spans="1:16" ht="3" customHeight="1" x14ac:dyDescent="0.3"/>
    <row r="4" spans="1:16" s="7" customFormat="1" ht="17.25" x14ac:dyDescent="0.3">
      <c r="A4" s="232" t="s">
        <v>142</v>
      </c>
      <c r="B4" s="232"/>
      <c r="C4" s="232"/>
      <c r="D4" s="233"/>
      <c r="E4" s="244" t="s">
        <v>161</v>
      </c>
      <c r="F4" s="244"/>
      <c r="G4" s="244"/>
      <c r="H4" s="244"/>
      <c r="I4" s="245"/>
      <c r="J4" s="244" t="s">
        <v>167</v>
      </c>
      <c r="K4" s="244"/>
      <c r="L4" s="244"/>
      <c r="M4" s="245"/>
      <c r="N4" s="65" t="s">
        <v>42</v>
      </c>
      <c r="O4" s="238" t="s">
        <v>141</v>
      </c>
      <c r="P4" s="239"/>
    </row>
    <row r="5" spans="1:16" s="7" customFormat="1" ht="17.25" x14ac:dyDescent="0.3">
      <c r="A5" s="234"/>
      <c r="B5" s="234"/>
      <c r="C5" s="234"/>
      <c r="D5" s="235"/>
      <c r="E5" s="246" t="s">
        <v>162</v>
      </c>
      <c r="F5" s="246"/>
      <c r="G5" s="246"/>
      <c r="H5" s="246"/>
      <c r="I5" s="247"/>
      <c r="J5" s="246" t="s">
        <v>187</v>
      </c>
      <c r="K5" s="246"/>
      <c r="L5" s="246"/>
      <c r="M5" s="247"/>
      <c r="N5" s="32" t="s">
        <v>43</v>
      </c>
      <c r="O5" s="240"/>
      <c r="P5" s="241"/>
    </row>
    <row r="6" spans="1:16" s="7" customFormat="1" ht="17.25" x14ac:dyDescent="0.3">
      <c r="A6" s="234"/>
      <c r="B6" s="234"/>
      <c r="C6" s="234"/>
      <c r="D6" s="235"/>
      <c r="E6" s="24"/>
      <c r="F6" s="25"/>
      <c r="G6" s="25"/>
      <c r="H6" s="25"/>
      <c r="I6" s="25"/>
      <c r="J6" s="25"/>
      <c r="K6" s="25"/>
      <c r="L6" s="25"/>
      <c r="M6" s="25"/>
      <c r="N6" s="70" t="s">
        <v>39</v>
      </c>
      <c r="O6" s="240"/>
      <c r="P6" s="241"/>
    </row>
    <row r="7" spans="1:16" s="7" customFormat="1" ht="17.25" x14ac:dyDescent="0.3">
      <c r="A7" s="234"/>
      <c r="B7" s="234"/>
      <c r="C7" s="234"/>
      <c r="D7" s="235"/>
      <c r="E7" s="71">
        <v>2556</v>
      </c>
      <c r="F7" s="70">
        <v>2557</v>
      </c>
      <c r="G7" s="71">
        <v>2558</v>
      </c>
      <c r="H7" s="70">
        <v>2559</v>
      </c>
      <c r="I7" s="71">
        <v>2560</v>
      </c>
      <c r="J7" s="70">
        <v>2557</v>
      </c>
      <c r="K7" s="71">
        <v>2558</v>
      </c>
      <c r="L7" s="70">
        <v>2559</v>
      </c>
      <c r="M7" s="71">
        <v>2560</v>
      </c>
      <c r="N7" s="70" t="s">
        <v>11</v>
      </c>
      <c r="O7" s="240"/>
      <c r="P7" s="241"/>
    </row>
    <row r="8" spans="1:16" s="7" customFormat="1" ht="17.25" x14ac:dyDescent="0.3">
      <c r="A8" s="236"/>
      <c r="B8" s="236"/>
      <c r="C8" s="236"/>
      <c r="D8" s="237"/>
      <c r="E8" s="125" t="s">
        <v>276</v>
      </c>
      <c r="F8" s="125" t="s">
        <v>277</v>
      </c>
      <c r="G8" s="125" t="s">
        <v>278</v>
      </c>
      <c r="H8" s="125" t="s">
        <v>279</v>
      </c>
      <c r="I8" s="125" t="s">
        <v>280</v>
      </c>
      <c r="J8" s="125" t="s">
        <v>277</v>
      </c>
      <c r="K8" s="125" t="s">
        <v>278</v>
      </c>
      <c r="L8" s="125" t="s">
        <v>279</v>
      </c>
      <c r="M8" s="128" t="s">
        <v>280</v>
      </c>
      <c r="N8" s="32" t="s">
        <v>168</v>
      </c>
      <c r="O8" s="242"/>
      <c r="P8" s="243"/>
    </row>
    <row r="9" spans="1:16" s="8" customFormat="1" ht="27" customHeight="1" x14ac:dyDescent="0.3">
      <c r="A9" s="230" t="s">
        <v>72</v>
      </c>
      <c r="B9" s="230"/>
      <c r="C9" s="230"/>
      <c r="D9" s="230"/>
      <c r="E9" s="124">
        <f t="shared" ref="E9:H9" si="0">SUM(E10:E22)</f>
        <v>766145</v>
      </c>
      <c r="F9" s="124">
        <f t="shared" si="0"/>
        <v>774799</v>
      </c>
      <c r="G9" s="124">
        <f t="shared" si="0"/>
        <v>783082</v>
      </c>
      <c r="H9" s="124">
        <f t="shared" si="0"/>
        <v>789681</v>
      </c>
      <c r="I9" s="124">
        <v>796239</v>
      </c>
      <c r="J9" s="126">
        <f>(LN(F9/E9))*100</f>
        <v>1.1232194010644427</v>
      </c>
      <c r="K9" s="126">
        <f t="shared" ref="K9:M22" si="1">(LN(G9/F9))*100</f>
        <v>1.0633775046195106</v>
      </c>
      <c r="L9" s="126">
        <f t="shared" si="1"/>
        <v>0.83916505220118764</v>
      </c>
      <c r="M9" s="126">
        <f t="shared" si="1"/>
        <v>0.82703255897148809</v>
      </c>
      <c r="N9" s="197">
        <v>178.82</v>
      </c>
      <c r="O9" s="231" t="s">
        <v>7</v>
      </c>
      <c r="P9" s="230"/>
    </row>
    <row r="10" spans="1:16" s="7" customFormat="1" ht="24.75" customHeight="1" x14ac:dyDescent="0.3">
      <c r="A10" s="24" t="s">
        <v>250</v>
      </c>
      <c r="B10" s="24"/>
      <c r="C10" s="24"/>
      <c r="D10" s="24"/>
      <c r="E10" s="129">
        <v>119402</v>
      </c>
      <c r="F10" s="119">
        <v>121131</v>
      </c>
      <c r="G10" s="120">
        <v>122491</v>
      </c>
      <c r="H10" s="121">
        <v>124049</v>
      </c>
      <c r="I10" s="121">
        <v>125232</v>
      </c>
      <c r="J10" s="127">
        <f>(LN(F10/E10))*100</f>
        <v>1.4376653350822446</v>
      </c>
      <c r="K10" s="127">
        <f t="shared" si="1"/>
        <v>1.1164953310220891</v>
      </c>
      <c r="L10" s="127">
        <f t="shared" si="1"/>
        <v>1.2639090941680184</v>
      </c>
      <c r="M10" s="127">
        <f t="shared" si="1"/>
        <v>0.94913682227831409</v>
      </c>
      <c r="N10" s="198">
        <v>410.44</v>
      </c>
      <c r="O10" s="24" t="s">
        <v>247</v>
      </c>
      <c r="P10" s="24" t="s">
        <v>263</v>
      </c>
    </row>
    <row r="11" spans="1:16" s="7" customFormat="1" ht="24.75" customHeight="1" x14ac:dyDescent="0.3">
      <c r="A11" s="24" t="s">
        <v>251</v>
      </c>
      <c r="B11" s="24"/>
      <c r="C11" s="24"/>
      <c r="D11" s="24"/>
      <c r="E11" s="129">
        <v>69957</v>
      </c>
      <c r="F11" s="122">
        <v>70634</v>
      </c>
      <c r="G11" s="122">
        <v>71254</v>
      </c>
      <c r="H11" s="121">
        <v>71882</v>
      </c>
      <c r="I11" s="121">
        <v>72407</v>
      </c>
      <c r="J11" s="127">
        <f t="shared" ref="J11:J22" si="2">(LN(F11/E11))*100</f>
        <v>0.96308473916466242</v>
      </c>
      <c r="K11" s="127">
        <f t="shared" si="1"/>
        <v>0.87393429478779716</v>
      </c>
      <c r="L11" s="127">
        <f t="shared" si="1"/>
        <v>0.87749277558104877</v>
      </c>
      <c r="M11" s="127">
        <f t="shared" si="1"/>
        <v>0.72770941212050644</v>
      </c>
      <c r="N11" s="198">
        <v>285.69</v>
      </c>
      <c r="O11" s="24">
        <v>7</v>
      </c>
      <c r="P11" s="24" t="s">
        <v>264</v>
      </c>
    </row>
    <row r="12" spans="1:16" s="7" customFormat="1" ht="24.75" customHeight="1" x14ac:dyDescent="0.3">
      <c r="A12" s="24" t="s">
        <v>252</v>
      </c>
      <c r="B12" s="24"/>
      <c r="C12" s="24"/>
      <c r="D12" s="24"/>
      <c r="E12" s="129">
        <v>51631</v>
      </c>
      <c r="F12" s="122">
        <v>52288</v>
      </c>
      <c r="G12" s="122">
        <v>53019</v>
      </c>
      <c r="H12" s="121">
        <v>53675</v>
      </c>
      <c r="I12" s="121">
        <v>54269</v>
      </c>
      <c r="J12" s="127">
        <f t="shared" si="2"/>
        <v>1.2644631949392087</v>
      </c>
      <c r="K12" s="127">
        <f t="shared" si="1"/>
        <v>1.3883440638231934</v>
      </c>
      <c r="L12" s="127">
        <f t="shared" si="1"/>
        <v>1.2297003889075084</v>
      </c>
      <c r="M12" s="127">
        <f t="shared" si="1"/>
        <v>1.1005817754115275</v>
      </c>
      <c r="N12" s="198">
        <v>316.11</v>
      </c>
      <c r="O12" s="24"/>
      <c r="P12" s="24" t="s">
        <v>265</v>
      </c>
    </row>
    <row r="13" spans="1:16" s="7" customFormat="1" ht="24.75" customHeight="1" x14ac:dyDescent="0.3">
      <c r="A13" s="24" t="s">
        <v>253</v>
      </c>
      <c r="B13" s="24"/>
      <c r="C13" s="24"/>
      <c r="D13" s="24"/>
      <c r="E13" s="129">
        <v>44242</v>
      </c>
      <c r="F13" s="122">
        <v>44817</v>
      </c>
      <c r="G13" s="122">
        <v>45289</v>
      </c>
      <c r="H13" s="121">
        <v>45694</v>
      </c>
      <c r="I13" s="121">
        <v>46016</v>
      </c>
      <c r="J13" s="127">
        <f t="shared" si="2"/>
        <v>1.2912967579459174</v>
      </c>
      <c r="K13" s="127">
        <f t="shared" si="1"/>
        <v>1.0476645666723159</v>
      </c>
      <c r="L13" s="127">
        <f t="shared" si="1"/>
        <v>0.8902820857278102</v>
      </c>
      <c r="M13" s="127">
        <f t="shared" si="1"/>
        <v>0.70221638462903002</v>
      </c>
      <c r="N13" s="198">
        <v>229.5</v>
      </c>
      <c r="O13" s="24"/>
      <c r="P13" s="24" t="s">
        <v>266</v>
      </c>
    </row>
    <row r="14" spans="1:16" s="7" customFormat="1" ht="24.75" customHeight="1" x14ac:dyDescent="0.3">
      <c r="A14" s="24" t="s">
        <v>254</v>
      </c>
      <c r="B14" s="24"/>
      <c r="C14" s="24"/>
      <c r="D14" s="24"/>
      <c r="E14" s="129">
        <v>89664</v>
      </c>
      <c r="F14" s="122">
        <v>90451</v>
      </c>
      <c r="G14" s="122">
        <v>91263</v>
      </c>
      <c r="H14" s="121">
        <v>91698</v>
      </c>
      <c r="I14" s="121">
        <v>92366</v>
      </c>
      <c r="J14" s="127">
        <f t="shared" si="2"/>
        <v>0.87389168975984555</v>
      </c>
      <c r="K14" s="127">
        <f t="shared" si="1"/>
        <v>0.89371804566036983</v>
      </c>
      <c r="L14" s="127">
        <f t="shared" si="1"/>
        <v>0.4755120705010511</v>
      </c>
      <c r="M14" s="127">
        <f t="shared" si="1"/>
        <v>0.72583767900508256</v>
      </c>
      <c r="N14" s="198">
        <v>212.5</v>
      </c>
      <c r="O14" s="24"/>
      <c r="P14" s="24" t="s">
        <v>267</v>
      </c>
    </row>
    <row r="15" spans="1:16" s="7" customFormat="1" ht="24.75" customHeight="1" x14ac:dyDescent="0.3">
      <c r="A15" s="24" t="s">
        <v>255</v>
      </c>
      <c r="B15" s="24"/>
      <c r="C15" s="24"/>
      <c r="D15" s="24"/>
      <c r="E15" s="129">
        <v>69307</v>
      </c>
      <c r="F15" s="122">
        <v>70100</v>
      </c>
      <c r="G15" s="122">
        <v>70901</v>
      </c>
      <c r="H15" s="121">
        <v>71524</v>
      </c>
      <c r="I15" s="121">
        <v>72116</v>
      </c>
      <c r="J15" s="127">
        <f t="shared" si="2"/>
        <v>1.1376882844853533</v>
      </c>
      <c r="K15" s="127">
        <f t="shared" si="1"/>
        <v>1.1361743770427042</v>
      </c>
      <c r="L15" s="127">
        <f t="shared" si="1"/>
        <v>0.8748519901984898</v>
      </c>
      <c r="M15" s="127">
        <f t="shared" si="1"/>
        <v>0.82428759669972895</v>
      </c>
      <c r="N15" s="198">
        <v>154</v>
      </c>
      <c r="O15" s="24"/>
      <c r="P15" s="24" t="s">
        <v>268</v>
      </c>
    </row>
    <row r="16" spans="1:16" s="7" customFormat="1" ht="24.75" customHeight="1" x14ac:dyDescent="0.3">
      <c r="A16" s="24" t="s">
        <v>256</v>
      </c>
      <c r="B16" s="24"/>
      <c r="C16" s="24"/>
      <c r="D16" s="24"/>
      <c r="E16" s="129">
        <v>37698</v>
      </c>
      <c r="F16" s="122">
        <v>38287</v>
      </c>
      <c r="G16" s="122">
        <v>38818</v>
      </c>
      <c r="H16" s="121">
        <v>39277</v>
      </c>
      <c r="I16" s="121">
        <v>39827</v>
      </c>
      <c r="J16" s="127">
        <f t="shared" si="2"/>
        <v>1.5503370332364943</v>
      </c>
      <c r="K16" s="127">
        <f t="shared" si="1"/>
        <v>1.3773643597305478</v>
      </c>
      <c r="L16" s="127">
        <f t="shared" si="1"/>
        <v>1.175504924561295</v>
      </c>
      <c r="M16" s="127">
        <f t="shared" si="1"/>
        <v>1.3905968422233195</v>
      </c>
      <c r="N16" s="198">
        <v>79.2</v>
      </c>
      <c r="O16" s="24"/>
      <c r="P16" s="24" t="s">
        <v>269</v>
      </c>
    </row>
    <row r="17" spans="1:16" s="7" customFormat="1" ht="24.75" customHeight="1" x14ac:dyDescent="0.3">
      <c r="A17" s="24" t="s">
        <v>257</v>
      </c>
      <c r="B17" s="24"/>
      <c r="C17" s="24"/>
      <c r="D17" s="24"/>
      <c r="E17" s="129">
        <v>52121</v>
      </c>
      <c r="F17" s="122">
        <v>52600</v>
      </c>
      <c r="G17" s="122">
        <v>53005</v>
      </c>
      <c r="H17" s="121">
        <v>53425</v>
      </c>
      <c r="I17" s="121">
        <v>53843</v>
      </c>
      <c r="J17" s="127">
        <f t="shared" si="2"/>
        <v>0.91481811783691391</v>
      </c>
      <c r="K17" s="127">
        <f t="shared" si="1"/>
        <v>0.76701289813967666</v>
      </c>
      <c r="L17" s="127">
        <f t="shared" si="1"/>
        <v>0.78925524801502323</v>
      </c>
      <c r="M17" s="127">
        <f t="shared" si="1"/>
        <v>0.77936032327120952</v>
      </c>
      <c r="N17" s="198">
        <v>143.9</v>
      </c>
      <c r="O17" s="24"/>
      <c r="P17" s="24" t="s">
        <v>270</v>
      </c>
    </row>
    <row r="18" spans="1:16" s="7" customFormat="1" ht="24.75" customHeight="1" x14ac:dyDescent="0.3">
      <c r="A18" s="24" t="s">
        <v>258</v>
      </c>
      <c r="B18" s="24"/>
      <c r="C18" s="24"/>
      <c r="D18" s="24"/>
      <c r="E18" s="129">
        <v>25558</v>
      </c>
      <c r="F18" s="122">
        <v>25756</v>
      </c>
      <c r="G18" s="122">
        <v>25993</v>
      </c>
      <c r="H18" s="121">
        <v>26020</v>
      </c>
      <c r="I18" s="121">
        <v>26258</v>
      </c>
      <c r="J18" s="127">
        <f t="shared" si="2"/>
        <v>0.77172304894255761</v>
      </c>
      <c r="K18" s="127">
        <f t="shared" si="1"/>
        <v>0.91596613272041594</v>
      </c>
      <c r="L18" s="127">
        <f t="shared" si="1"/>
        <v>0.1038202081217988</v>
      </c>
      <c r="M18" s="127">
        <f t="shared" si="1"/>
        <v>0.91052314275593549</v>
      </c>
      <c r="N18" s="198">
        <v>50.8</v>
      </c>
      <c r="O18" s="24"/>
      <c r="P18" s="24" t="s">
        <v>271</v>
      </c>
    </row>
    <row r="19" spans="1:16" s="7" customFormat="1" ht="24.75" customHeight="1" x14ac:dyDescent="0.3">
      <c r="A19" s="24" t="s">
        <v>259</v>
      </c>
      <c r="B19" s="24"/>
      <c r="C19" s="24"/>
      <c r="D19" s="24"/>
      <c r="E19" s="129">
        <v>76314</v>
      </c>
      <c r="F19" s="122">
        <v>77137</v>
      </c>
      <c r="G19" s="122">
        <v>77863</v>
      </c>
      <c r="H19" s="121">
        <v>78201</v>
      </c>
      <c r="I19" s="121">
        <v>78576</v>
      </c>
      <c r="J19" s="127">
        <f t="shared" si="2"/>
        <v>1.0726653997159403</v>
      </c>
      <c r="K19" s="127">
        <f t="shared" si="1"/>
        <v>0.93678104415808372</v>
      </c>
      <c r="L19" s="127">
        <f t="shared" si="1"/>
        <v>0.43315630571456093</v>
      </c>
      <c r="M19" s="127">
        <f t="shared" si="1"/>
        <v>0.47838741036003624</v>
      </c>
      <c r="N19" s="198">
        <v>563.6</v>
      </c>
      <c r="O19" s="24"/>
      <c r="P19" s="24" t="s">
        <v>272</v>
      </c>
    </row>
    <row r="20" spans="1:16" s="7" customFormat="1" ht="24.75" customHeight="1" x14ac:dyDescent="0.3">
      <c r="A20" s="24" t="s">
        <v>260</v>
      </c>
      <c r="B20" s="24"/>
      <c r="C20" s="24"/>
      <c r="D20" s="24"/>
      <c r="E20" s="129">
        <v>54960</v>
      </c>
      <c r="F20" s="122">
        <v>55328</v>
      </c>
      <c r="G20" s="122">
        <v>55813</v>
      </c>
      <c r="H20" s="121">
        <v>56221</v>
      </c>
      <c r="I20" s="121">
        <v>56692</v>
      </c>
      <c r="J20" s="127">
        <f t="shared" si="2"/>
        <v>0.66734615867861047</v>
      </c>
      <c r="K20" s="127">
        <f t="shared" si="1"/>
        <v>0.87277076623393268</v>
      </c>
      <c r="L20" s="127">
        <f t="shared" si="1"/>
        <v>0.72835354212936898</v>
      </c>
      <c r="M20" s="127">
        <f t="shared" si="1"/>
        <v>0.83427547201459162</v>
      </c>
      <c r="N20" s="198">
        <v>152.1</v>
      </c>
      <c r="O20" s="24"/>
      <c r="P20" s="24" t="s">
        <v>273</v>
      </c>
    </row>
    <row r="21" spans="1:16" s="7" customFormat="1" ht="24.75" customHeight="1" x14ac:dyDescent="0.3">
      <c r="A21" s="24" t="s">
        <v>261</v>
      </c>
      <c r="B21" s="24"/>
      <c r="C21" s="24"/>
      <c r="D21" s="24"/>
      <c r="E21" s="129">
        <v>36470</v>
      </c>
      <c r="F21" s="122">
        <v>37034</v>
      </c>
      <c r="G21" s="122">
        <v>37652</v>
      </c>
      <c r="H21" s="121">
        <v>37911</v>
      </c>
      <c r="I21" s="121">
        <v>38342</v>
      </c>
      <c r="J21" s="127">
        <f t="shared" si="2"/>
        <v>1.534640479503542</v>
      </c>
      <c r="K21" s="127">
        <f t="shared" si="1"/>
        <v>1.6549664069349677</v>
      </c>
      <c r="L21" s="127">
        <f t="shared" si="1"/>
        <v>0.68552337596796709</v>
      </c>
      <c r="M21" s="127">
        <f t="shared" si="1"/>
        <v>1.1304593653204389</v>
      </c>
      <c r="N21" s="198">
        <v>69.709999999999994</v>
      </c>
      <c r="O21" s="24"/>
      <c r="P21" s="24" t="s">
        <v>274</v>
      </c>
    </row>
    <row r="22" spans="1:16" s="7" customFormat="1" ht="24.75" customHeight="1" x14ac:dyDescent="0.3">
      <c r="A22" s="24" t="s">
        <v>262</v>
      </c>
      <c r="B22" s="24"/>
      <c r="C22" s="24"/>
      <c r="D22" s="24"/>
      <c r="E22" s="123">
        <v>38821</v>
      </c>
      <c r="F22" s="122">
        <v>39236</v>
      </c>
      <c r="G22" s="122">
        <v>39721</v>
      </c>
      <c r="H22" s="121">
        <v>40104</v>
      </c>
      <c r="I22" s="121">
        <v>40295</v>
      </c>
      <c r="J22" s="127">
        <f t="shared" si="2"/>
        <v>1.0633355375417735</v>
      </c>
      <c r="K22" s="127">
        <f t="shared" si="1"/>
        <v>1.2285322391621949</v>
      </c>
      <c r="L22" s="127">
        <f t="shared" si="1"/>
        <v>0.95960648675109339</v>
      </c>
      <c r="M22" s="127">
        <f t="shared" si="1"/>
        <v>0.47513118152722617</v>
      </c>
      <c r="N22" s="198">
        <v>247.2</v>
      </c>
      <c r="O22" s="24">
        <v>2</v>
      </c>
      <c r="P22" s="24" t="s">
        <v>275</v>
      </c>
    </row>
    <row r="23" spans="1:16" s="7" customFormat="1" ht="3" customHeight="1" x14ac:dyDescent="0.3">
      <c r="A23" s="33"/>
      <c r="B23" s="33"/>
      <c r="C23" s="33"/>
      <c r="D23" s="33"/>
      <c r="E23" s="34"/>
      <c r="F23" s="34"/>
      <c r="G23" s="75"/>
      <c r="H23" s="35"/>
      <c r="I23" s="35"/>
      <c r="J23" s="35"/>
      <c r="K23" s="35"/>
      <c r="L23" s="34"/>
      <c r="M23" s="75"/>
      <c r="N23" s="75"/>
      <c r="O23" s="33"/>
      <c r="P23" s="33"/>
    </row>
    <row r="24" spans="1:16" s="7" customFormat="1" ht="3" customHeight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s="7" customFormat="1" ht="17.25" x14ac:dyDescent="0.3">
      <c r="A25" s="24" t="s">
        <v>107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s="7" customFormat="1" ht="17.25" x14ac:dyDescent="0.3">
      <c r="A26" s="24"/>
      <c r="B26" s="24" t="s">
        <v>108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N29"/>
  <sheetViews>
    <sheetView showGridLines="0" zoomScaleNormal="100" workbookViewId="0">
      <selection activeCell="E9" sqref="E9:M22"/>
    </sheetView>
  </sheetViews>
  <sheetFormatPr defaultColWidth="9.140625" defaultRowHeight="18.75" x14ac:dyDescent="0.3"/>
  <cols>
    <col min="1" max="1" width="1.5703125" style="4" customWidth="1"/>
    <col min="2" max="2" width="6.140625" style="4" customWidth="1"/>
    <col min="3" max="3" width="4.28515625" style="4" customWidth="1"/>
    <col min="4" max="13" width="10.7109375" style="4" customWidth="1"/>
    <col min="14" max="14" width="23.7109375" style="4" customWidth="1"/>
    <col min="15" max="15" width="2.28515625" style="4" customWidth="1"/>
    <col min="16" max="16" width="4.85546875" style="4" customWidth="1"/>
    <col min="17" max="16384" width="9.140625" style="4"/>
  </cols>
  <sheetData>
    <row r="1" spans="1:14" s="1" customFormat="1" x14ac:dyDescent="0.3">
      <c r="B1" s="1" t="s">
        <v>0</v>
      </c>
      <c r="C1" s="88">
        <v>1.1000000000000001</v>
      </c>
      <c r="D1" s="1" t="s">
        <v>378</v>
      </c>
    </row>
    <row r="2" spans="1:14" s="3" customFormat="1" x14ac:dyDescent="0.3">
      <c r="B2" s="1" t="s">
        <v>144</v>
      </c>
      <c r="C2" s="88">
        <v>1.1000000000000001</v>
      </c>
      <c r="D2" s="1" t="s">
        <v>379</v>
      </c>
    </row>
    <row r="3" spans="1:14" ht="6" customHeight="1" x14ac:dyDescent="0.3"/>
    <row r="4" spans="1:14" s="7" customFormat="1" ht="24" customHeight="1" x14ac:dyDescent="0.25">
      <c r="A4" s="105"/>
      <c r="B4" s="105"/>
      <c r="C4" s="105"/>
      <c r="D4" s="105"/>
      <c r="E4" s="89"/>
      <c r="F4" s="285" t="s">
        <v>195</v>
      </c>
      <c r="G4" s="286"/>
      <c r="H4" s="286"/>
      <c r="I4" s="286"/>
      <c r="J4" s="286"/>
      <c r="K4" s="286"/>
      <c r="L4" s="286"/>
      <c r="M4" s="287"/>
      <c r="N4" s="105"/>
    </row>
    <row r="5" spans="1:14" s="7" customFormat="1" ht="21" customHeight="1" x14ac:dyDescent="0.25">
      <c r="A5" s="321" t="s">
        <v>142</v>
      </c>
      <c r="B5" s="321"/>
      <c r="C5" s="321"/>
      <c r="D5" s="321"/>
      <c r="E5" s="106"/>
      <c r="F5" s="107" t="s">
        <v>196</v>
      </c>
      <c r="G5" s="96"/>
      <c r="H5" s="106"/>
      <c r="I5" s="107"/>
      <c r="J5" s="96"/>
      <c r="K5" s="106"/>
      <c r="L5" s="107"/>
      <c r="M5" s="107"/>
      <c r="N5" s="323" t="s">
        <v>141</v>
      </c>
    </row>
    <row r="6" spans="1:14" s="7" customFormat="1" ht="21" customHeight="1" x14ac:dyDescent="0.25">
      <c r="A6" s="321"/>
      <c r="B6" s="321"/>
      <c r="C6" s="321"/>
      <c r="D6" s="322"/>
      <c r="E6" s="106" t="s">
        <v>1</v>
      </c>
      <c r="F6" s="107" t="s">
        <v>197</v>
      </c>
      <c r="G6" s="96" t="s">
        <v>198</v>
      </c>
      <c r="H6" s="106" t="s">
        <v>199</v>
      </c>
      <c r="I6" s="107" t="s">
        <v>200</v>
      </c>
      <c r="J6" s="96" t="s">
        <v>201</v>
      </c>
      <c r="K6" s="106" t="s">
        <v>202</v>
      </c>
      <c r="L6" s="107" t="s">
        <v>203</v>
      </c>
      <c r="M6" s="107" t="s">
        <v>52</v>
      </c>
      <c r="N6" s="323"/>
    </row>
    <row r="7" spans="1:14" s="7" customFormat="1" ht="21" customHeight="1" x14ac:dyDescent="0.25">
      <c r="A7" s="101"/>
      <c r="B7" s="101"/>
      <c r="C7" s="101"/>
      <c r="D7" s="101"/>
      <c r="E7" s="108" t="s">
        <v>7</v>
      </c>
      <c r="F7" s="108" t="s">
        <v>204</v>
      </c>
      <c r="G7" s="108" t="s">
        <v>211</v>
      </c>
      <c r="H7" s="108" t="s">
        <v>206</v>
      </c>
      <c r="I7" s="108" t="s">
        <v>207</v>
      </c>
      <c r="J7" s="108" t="s">
        <v>208</v>
      </c>
      <c r="K7" s="109" t="s">
        <v>209</v>
      </c>
      <c r="L7" s="108" t="s">
        <v>210</v>
      </c>
      <c r="M7" s="108" t="s">
        <v>101</v>
      </c>
      <c r="N7" s="101"/>
    </row>
    <row r="8" spans="1:14" s="8" customFormat="1" ht="3" customHeight="1" x14ac:dyDescent="0.25">
      <c r="A8" s="317"/>
      <c r="B8" s="317"/>
      <c r="C8" s="317"/>
      <c r="D8" s="318"/>
      <c r="E8" s="90"/>
      <c r="F8" s="91"/>
      <c r="H8" s="92"/>
      <c r="I8" s="93"/>
      <c r="K8" s="91"/>
      <c r="M8" s="91"/>
      <c r="N8" s="87"/>
    </row>
    <row r="9" spans="1:14" s="8" customFormat="1" ht="15.75" x14ac:dyDescent="0.25">
      <c r="A9" s="317" t="s">
        <v>72</v>
      </c>
      <c r="B9" s="317"/>
      <c r="C9" s="317"/>
      <c r="D9" s="318"/>
      <c r="E9" s="200" t="s">
        <v>398</v>
      </c>
      <c r="F9" s="200" t="s">
        <v>398</v>
      </c>
      <c r="G9" s="200" t="s">
        <v>398</v>
      </c>
      <c r="H9" s="200" t="s">
        <v>398</v>
      </c>
      <c r="I9" s="200" t="s">
        <v>398</v>
      </c>
      <c r="J9" s="200" t="s">
        <v>398</v>
      </c>
      <c r="K9" s="200" t="s">
        <v>398</v>
      </c>
      <c r="L9" s="200" t="s">
        <v>398</v>
      </c>
      <c r="M9" s="200" t="s">
        <v>398</v>
      </c>
      <c r="N9" s="87" t="s">
        <v>7</v>
      </c>
    </row>
    <row r="10" spans="1:14" s="7" customFormat="1" ht="25.5" customHeight="1" x14ac:dyDescent="0.3">
      <c r="A10" s="24" t="s">
        <v>250</v>
      </c>
      <c r="E10" s="200" t="s">
        <v>398</v>
      </c>
      <c r="F10" s="200" t="s">
        <v>398</v>
      </c>
      <c r="G10" s="200" t="s">
        <v>398</v>
      </c>
      <c r="H10" s="200" t="s">
        <v>398</v>
      </c>
      <c r="I10" s="200" t="s">
        <v>398</v>
      </c>
      <c r="J10" s="200" t="s">
        <v>398</v>
      </c>
      <c r="K10" s="200" t="s">
        <v>398</v>
      </c>
      <c r="L10" s="200" t="s">
        <v>398</v>
      </c>
      <c r="M10" s="200" t="s">
        <v>398</v>
      </c>
      <c r="N10" s="24" t="s">
        <v>352</v>
      </c>
    </row>
    <row r="11" spans="1:14" s="7" customFormat="1" ht="25.5" customHeight="1" x14ac:dyDescent="0.3">
      <c r="A11" s="24" t="s">
        <v>251</v>
      </c>
      <c r="E11" s="200" t="s">
        <v>398</v>
      </c>
      <c r="F11" s="200" t="s">
        <v>398</v>
      </c>
      <c r="G11" s="200" t="s">
        <v>398</v>
      </c>
      <c r="H11" s="200" t="s">
        <v>398</v>
      </c>
      <c r="I11" s="200" t="s">
        <v>398</v>
      </c>
      <c r="J11" s="200" t="s">
        <v>398</v>
      </c>
      <c r="K11" s="200" t="s">
        <v>398</v>
      </c>
      <c r="L11" s="200" t="s">
        <v>398</v>
      </c>
      <c r="M11" s="200" t="s">
        <v>398</v>
      </c>
      <c r="N11" s="24" t="s">
        <v>353</v>
      </c>
    </row>
    <row r="12" spans="1:14" s="7" customFormat="1" ht="25.5" customHeight="1" x14ac:dyDescent="0.3">
      <c r="A12" s="24" t="s">
        <v>252</v>
      </c>
      <c r="E12" s="200" t="s">
        <v>398</v>
      </c>
      <c r="F12" s="200" t="s">
        <v>398</v>
      </c>
      <c r="G12" s="200" t="s">
        <v>398</v>
      </c>
      <c r="H12" s="200" t="s">
        <v>398</v>
      </c>
      <c r="I12" s="200" t="s">
        <v>398</v>
      </c>
      <c r="J12" s="200" t="s">
        <v>398</v>
      </c>
      <c r="K12" s="200" t="s">
        <v>398</v>
      </c>
      <c r="L12" s="200" t="s">
        <v>398</v>
      </c>
      <c r="M12" s="200" t="s">
        <v>398</v>
      </c>
      <c r="N12" s="24" t="s">
        <v>354</v>
      </c>
    </row>
    <row r="13" spans="1:14" s="7" customFormat="1" ht="25.5" customHeight="1" x14ac:dyDescent="0.3">
      <c r="A13" s="24" t="s">
        <v>253</v>
      </c>
      <c r="E13" s="200" t="s">
        <v>398</v>
      </c>
      <c r="F13" s="200" t="s">
        <v>398</v>
      </c>
      <c r="G13" s="200" t="s">
        <v>398</v>
      </c>
      <c r="H13" s="200" t="s">
        <v>398</v>
      </c>
      <c r="I13" s="200" t="s">
        <v>398</v>
      </c>
      <c r="J13" s="200" t="s">
        <v>398</v>
      </c>
      <c r="K13" s="200" t="s">
        <v>398</v>
      </c>
      <c r="L13" s="200" t="s">
        <v>398</v>
      </c>
      <c r="M13" s="200" t="s">
        <v>398</v>
      </c>
      <c r="N13" s="24" t="s">
        <v>355</v>
      </c>
    </row>
    <row r="14" spans="1:14" s="7" customFormat="1" ht="25.5" customHeight="1" x14ac:dyDescent="0.3">
      <c r="A14" s="24" t="s">
        <v>254</v>
      </c>
      <c r="E14" s="200" t="s">
        <v>398</v>
      </c>
      <c r="F14" s="200" t="s">
        <v>398</v>
      </c>
      <c r="G14" s="200" t="s">
        <v>398</v>
      </c>
      <c r="H14" s="200" t="s">
        <v>398</v>
      </c>
      <c r="I14" s="200" t="s">
        <v>398</v>
      </c>
      <c r="J14" s="200" t="s">
        <v>398</v>
      </c>
      <c r="K14" s="200" t="s">
        <v>398</v>
      </c>
      <c r="L14" s="200" t="s">
        <v>398</v>
      </c>
      <c r="M14" s="200" t="s">
        <v>398</v>
      </c>
      <c r="N14" s="24" t="s">
        <v>356</v>
      </c>
    </row>
    <row r="15" spans="1:14" s="7" customFormat="1" ht="25.5" customHeight="1" x14ac:dyDescent="0.3">
      <c r="A15" s="24" t="s">
        <v>255</v>
      </c>
      <c r="E15" s="200" t="s">
        <v>398</v>
      </c>
      <c r="F15" s="200" t="s">
        <v>398</v>
      </c>
      <c r="G15" s="200" t="s">
        <v>398</v>
      </c>
      <c r="H15" s="200" t="s">
        <v>398</v>
      </c>
      <c r="I15" s="200" t="s">
        <v>398</v>
      </c>
      <c r="J15" s="200" t="s">
        <v>398</v>
      </c>
      <c r="K15" s="200" t="s">
        <v>398</v>
      </c>
      <c r="L15" s="200" t="s">
        <v>398</v>
      </c>
      <c r="M15" s="200" t="s">
        <v>398</v>
      </c>
      <c r="N15" s="24" t="s">
        <v>357</v>
      </c>
    </row>
    <row r="16" spans="1:14" s="7" customFormat="1" ht="25.5" customHeight="1" x14ac:dyDescent="0.3">
      <c r="A16" s="150" t="s">
        <v>256</v>
      </c>
      <c r="E16" s="200" t="s">
        <v>398</v>
      </c>
      <c r="F16" s="200" t="s">
        <v>398</v>
      </c>
      <c r="G16" s="200" t="s">
        <v>398</v>
      </c>
      <c r="H16" s="200" t="s">
        <v>398</v>
      </c>
      <c r="I16" s="200" t="s">
        <v>398</v>
      </c>
      <c r="J16" s="200" t="s">
        <v>398</v>
      </c>
      <c r="K16" s="200" t="s">
        <v>398</v>
      </c>
      <c r="L16" s="200" t="s">
        <v>398</v>
      </c>
      <c r="M16" s="200" t="s">
        <v>398</v>
      </c>
      <c r="N16" s="24" t="s">
        <v>358</v>
      </c>
    </row>
    <row r="17" spans="1:14" s="7" customFormat="1" ht="25.5" customHeight="1" x14ac:dyDescent="0.3">
      <c r="A17" s="150" t="s">
        <v>257</v>
      </c>
      <c r="E17" s="200" t="s">
        <v>398</v>
      </c>
      <c r="F17" s="200" t="s">
        <v>398</v>
      </c>
      <c r="G17" s="200" t="s">
        <v>398</v>
      </c>
      <c r="H17" s="200" t="s">
        <v>398</v>
      </c>
      <c r="I17" s="200" t="s">
        <v>398</v>
      </c>
      <c r="J17" s="200" t="s">
        <v>398</v>
      </c>
      <c r="K17" s="200" t="s">
        <v>398</v>
      </c>
      <c r="L17" s="200" t="s">
        <v>398</v>
      </c>
      <c r="M17" s="200" t="s">
        <v>398</v>
      </c>
      <c r="N17" s="24" t="s">
        <v>359</v>
      </c>
    </row>
    <row r="18" spans="1:14" s="7" customFormat="1" ht="25.5" customHeight="1" x14ac:dyDescent="0.3">
      <c r="A18" s="150" t="s">
        <v>340</v>
      </c>
      <c r="E18" s="200" t="s">
        <v>398</v>
      </c>
      <c r="F18" s="200" t="s">
        <v>398</v>
      </c>
      <c r="G18" s="200" t="s">
        <v>398</v>
      </c>
      <c r="H18" s="200" t="s">
        <v>398</v>
      </c>
      <c r="I18" s="200" t="s">
        <v>398</v>
      </c>
      <c r="J18" s="200" t="s">
        <v>398</v>
      </c>
      <c r="K18" s="200" t="s">
        <v>398</v>
      </c>
      <c r="L18" s="200" t="s">
        <v>398</v>
      </c>
      <c r="M18" s="200" t="s">
        <v>398</v>
      </c>
      <c r="N18" s="24" t="s">
        <v>360</v>
      </c>
    </row>
    <row r="19" spans="1:14" s="7" customFormat="1" ht="25.5" customHeight="1" x14ac:dyDescent="0.3">
      <c r="A19" s="150" t="s">
        <v>341</v>
      </c>
      <c r="E19" s="200" t="s">
        <v>398</v>
      </c>
      <c r="F19" s="200" t="s">
        <v>398</v>
      </c>
      <c r="G19" s="200" t="s">
        <v>398</v>
      </c>
      <c r="H19" s="200" t="s">
        <v>398</v>
      </c>
      <c r="I19" s="200" t="s">
        <v>398</v>
      </c>
      <c r="J19" s="200" t="s">
        <v>398</v>
      </c>
      <c r="K19" s="200" t="s">
        <v>398</v>
      </c>
      <c r="L19" s="200" t="s">
        <v>398</v>
      </c>
      <c r="M19" s="200" t="s">
        <v>398</v>
      </c>
      <c r="N19" s="24" t="s">
        <v>361</v>
      </c>
    </row>
    <row r="20" spans="1:14" s="7" customFormat="1" ht="25.5" customHeight="1" x14ac:dyDescent="0.3">
      <c r="A20" s="150" t="s">
        <v>260</v>
      </c>
      <c r="E20" s="200" t="s">
        <v>398</v>
      </c>
      <c r="F20" s="200" t="s">
        <v>398</v>
      </c>
      <c r="G20" s="200" t="s">
        <v>398</v>
      </c>
      <c r="H20" s="200" t="s">
        <v>398</v>
      </c>
      <c r="I20" s="200" t="s">
        <v>398</v>
      </c>
      <c r="J20" s="200" t="s">
        <v>398</v>
      </c>
      <c r="K20" s="200" t="s">
        <v>398</v>
      </c>
      <c r="L20" s="200" t="s">
        <v>398</v>
      </c>
      <c r="M20" s="200" t="s">
        <v>398</v>
      </c>
      <c r="N20" s="24" t="s">
        <v>362</v>
      </c>
    </row>
    <row r="21" spans="1:14" s="7" customFormat="1" ht="25.5" customHeight="1" x14ac:dyDescent="0.3">
      <c r="A21" s="150" t="s">
        <v>261</v>
      </c>
      <c r="E21" s="200" t="s">
        <v>398</v>
      </c>
      <c r="F21" s="200" t="s">
        <v>398</v>
      </c>
      <c r="G21" s="200" t="s">
        <v>398</v>
      </c>
      <c r="H21" s="200" t="s">
        <v>398</v>
      </c>
      <c r="I21" s="200" t="s">
        <v>398</v>
      </c>
      <c r="J21" s="200" t="s">
        <v>398</v>
      </c>
      <c r="K21" s="200" t="s">
        <v>398</v>
      </c>
      <c r="L21" s="200" t="s">
        <v>398</v>
      </c>
      <c r="M21" s="200" t="s">
        <v>398</v>
      </c>
      <c r="N21" s="24" t="s">
        <v>363</v>
      </c>
    </row>
    <row r="22" spans="1:14" s="7" customFormat="1" ht="25.5" customHeight="1" x14ac:dyDescent="0.3">
      <c r="A22" s="150" t="s">
        <v>262</v>
      </c>
      <c r="E22" s="200" t="s">
        <v>398</v>
      </c>
      <c r="F22" s="200" t="s">
        <v>398</v>
      </c>
      <c r="G22" s="200" t="s">
        <v>398</v>
      </c>
      <c r="H22" s="200" t="s">
        <v>398</v>
      </c>
      <c r="I22" s="200" t="s">
        <v>398</v>
      </c>
      <c r="J22" s="200" t="s">
        <v>398</v>
      </c>
      <c r="K22" s="200" t="s">
        <v>398</v>
      </c>
      <c r="L22" s="200" t="s">
        <v>398</v>
      </c>
      <c r="M22" s="200" t="s">
        <v>398</v>
      </c>
      <c r="N22" s="24" t="s">
        <v>364</v>
      </c>
    </row>
    <row r="23" spans="1:14" s="7" customFormat="1" ht="4.5" customHeight="1" x14ac:dyDescent="0.25">
      <c r="A23" s="101"/>
      <c r="B23" s="101"/>
      <c r="C23" s="101"/>
      <c r="D23" s="101"/>
      <c r="E23" s="102"/>
      <c r="F23" s="103"/>
      <c r="G23" s="104"/>
      <c r="H23" s="101"/>
      <c r="I23" s="103"/>
      <c r="J23" s="101"/>
      <c r="K23" s="103"/>
      <c r="L23" s="101"/>
      <c r="M23" s="103"/>
      <c r="N23" s="102"/>
    </row>
    <row r="24" spans="1:14" s="7" customFormat="1" ht="4.5" customHeight="1" x14ac:dyDescent="0.25"/>
    <row r="25" spans="1:14" s="7" customFormat="1" ht="15.75" x14ac:dyDescent="0.25">
      <c r="B25" s="7" t="s">
        <v>376</v>
      </c>
    </row>
    <row r="26" spans="1:14" s="7" customFormat="1" ht="15.75" x14ac:dyDescent="0.25">
      <c r="B26" s="7" t="s">
        <v>380</v>
      </c>
    </row>
    <row r="29" spans="1:14" x14ac:dyDescent="0.3">
      <c r="L29" s="4" t="s">
        <v>381</v>
      </c>
    </row>
  </sheetData>
  <mergeCells count="5">
    <mergeCell ref="A9:D9"/>
    <mergeCell ref="F4:M4"/>
    <mergeCell ref="A5:D6"/>
    <mergeCell ref="N5:N6"/>
    <mergeCell ref="A8:D8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scale="6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O24"/>
  <sheetViews>
    <sheetView showGridLines="0" topLeftCell="A10" workbookViewId="0">
      <selection activeCell="M10" sqref="M10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4.7109375" style="4" customWidth="1"/>
    <col min="4" max="4" width="8.28515625" style="4" customWidth="1"/>
    <col min="5" max="9" width="11.7109375" style="4" customWidth="1"/>
    <col min="10" max="13" width="10.7109375" style="4" customWidth="1"/>
    <col min="14" max="14" width="2.28515625" style="4" customWidth="1"/>
    <col min="15" max="15" width="18.425781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5" s="1" customFormat="1" x14ac:dyDescent="0.3">
      <c r="B1" s="1" t="s">
        <v>0</v>
      </c>
      <c r="C1" s="88">
        <v>1.1100000000000001</v>
      </c>
      <c r="D1" s="1" t="s">
        <v>387</v>
      </c>
    </row>
    <row r="2" spans="1:15" s="3" customFormat="1" ht="15.75" customHeight="1" x14ac:dyDescent="0.3">
      <c r="B2" s="1" t="s">
        <v>144</v>
      </c>
      <c r="C2" s="88">
        <v>1.1100000000000001</v>
      </c>
      <c r="D2" s="1" t="s">
        <v>388</v>
      </c>
    </row>
    <row r="3" spans="1:15" ht="6.75" customHeight="1" x14ac:dyDescent="0.3">
      <c r="N3" s="9"/>
      <c r="O3" s="9"/>
    </row>
    <row r="4" spans="1:15" s="10" customFormat="1" ht="18.75" customHeight="1" x14ac:dyDescent="0.3">
      <c r="A4" s="232" t="s">
        <v>142</v>
      </c>
      <c r="B4" s="232"/>
      <c r="C4" s="232"/>
      <c r="D4" s="233"/>
      <c r="E4" s="324" t="s">
        <v>382</v>
      </c>
      <c r="F4" s="324" t="s">
        <v>383</v>
      </c>
      <c r="G4" s="324" t="s">
        <v>384</v>
      </c>
      <c r="H4" s="324" t="s">
        <v>385</v>
      </c>
      <c r="I4" s="324" t="s">
        <v>386</v>
      </c>
      <c r="J4" s="328" t="s">
        <v>167</v>
      </c>
      <c r="K4" s="329"/>
      <c r="L4" s="329"/>
      <c r="M4" s="330"/>
      <c r="N4" s="310" t="s">
        <v>141</v>
      </c>
      <c r="O4" s="232"/>
    </row>
    <row r="5" spans="1:15" s="10" customFormat="1" ht="18.75" customHeight="1" x14ac:dyDescent="0.3">
      <c r="A5" s="234"/>
      <c r="B5" s="234"/>
      <c r="C5" s="234"/>
      <c r="D5" s="235"/>
      <c r="E5" s="325"/>
      <c r="F5" s="325"/>
      <c r="G5" s="325"/>
      <c r="H5" s="325"/>
      <c r="I5" s="325"/>
      <c r="J5" s="309" t="s">
        <v>187</v>
      </c>
      <c r="K5" s="246"/>
      <c r="L5" s="246"/>
      <c r="M5" s="247"/>
      <c r="N5" s="327"/>
      <c r="O5" s="234"/>
    </row>
    <row r="6" spans="1:15" s="10" customFormat="1" ht="21" customHeight="1" x14ac:dyDescent="0.25">
      <c r="A6" s="236"/>
      <c r="B6" s="236"/>
      <c r="C6" s="236"/>
      <c r="D6" s="237"/>
      <c r="E6" s="326"/>
      <c r="F6" s="326"/>
      <c r="G6" s="326"/>
      <c r="H6" s="326"/>
      <c r="I6" s="326"/>
      <c r="J6" s="114" t="s">
        <v>373</v>
      </c>
      <c r="K6" s="114" t="s">
        <v>281</v>
      </c>
      <c r="L6" s="114" t="s">
        <v>282</v>
      </c>
      <c r="M6" s="114" t="s">
        <v>331</v>
      </c>
      <c r="N6" s="311"/>
      <c r="O6" s="236"/>
    </row>
    <row r="7" spans="1:15" s="14" customFormat="1" ht="25.5" customHeight="1" x14ac:dyDescent="0.3">
      <c r="A7" s="230" t="s">
        <v>72</v>
      </c>
      <c r="B7" s="230"/>
      <c r="C7" s="230"/>
      <c r="D7" s="230"/>
      <c r="E7" s="177">
        <f>SUM(E8:E20)</f>
        <v>192577</v>
      </c>
      <c r="F7" s="177">
        <f t="shared" ref="F7:H7" si="0">SUM(F8:F20)</f>
        <v>197269</v>
      </c>
      <c r="G7" s="177">
        <f t="shared" si="0"/>
        <v>200536</v>
      </c>
      <c r="H7" s="177">
        <f t="shared" si="0"/>
        <v>205539</v>
      </c>
      <c r="I7" s="213">
        <v>209159</v>
      </c>
      <c r="J7" s="178">
        <f>(F7-E7)/E7*100</f>
        <v>2.4364280261921207</v>
      </c>
      <c r="K7" s="178">
        <f t="shared" ref="K7:L7" si="1">(G7-F7)/F7*100</f>
        <v>1.6561142399464692</v>
      </c>
      <c r="L7" s="178">
        <f t="shared" si="1"/>
        <v>2.4948138987513464</v>
      </c>
      <c r="M7" s="212">
        <v>1.8</v>
      </c>
      <c r="N7" s="231" t="s">
        <v>7</v>
      </c>
      <c r="O7" s="230"/>
    </row>
    <row r="8" spans="1:15" s="14" customFormat="1" ht="25.5" customHeight="1" x14ac:dyDescent="0.3">
      <c r="A8" s="24" t="s">
        <v>250</v>
      </c>
      <c r="B8" s="24"/>
      <c r="C8" s="24"/>
      <c r="D8" s="24"/>
      <c r="E8" s="176">
        <v>35585</v>
      </c>
      <c r="F8" s="176">
        <v>36822</v>
      </c>
      <c r="G8" s="176">
        <v>37837</v>
      </c>
      <c r="H8" s="176">
        <v>38699</v>
      </c>
      <c r="I8" s="213">
        <v>39368</v>
      </c>
      <c r="J8" s="179">
        <f t="shared" ref="J8:J20" si="2">(F8-E8)/E8*100</f>
        <v>3.4761837853027964</v>
      </c>
      <c r="K8" s="179">
        <f t="shared" ref="K8:K20" si="3">(G8-F8)/F8*100</f>
        <v>2.7565042637553638</v>
      </c>
      <c r="L8" s="179">
        <f t="shared" ref="L8:L20" si="4">(H8-G8)/G8*100</f>
        <v>2.2781933028517063</v>
      </c>
      <c r="M8" s="212">
        <f t="shared" ref="M8:M20" si="5">(LN(I8/H8)*100)</f>
        <v>1.7139543655075866</v>
      </c>
      <c r="N8" s="24" t="s">
        <v>352</v>
      </c>
      <c r="O8" s="24"/>
    </row>
    <row r="9" spans="1:15" s="15" customFormat="1" ht="25.5" customHeight="1" x14ac:dyDescent="0.3">
      <c r="A9" s="24" t="s">
        <v>251</v>
      </c>
      <c r="B9" s="24"/>
      <c r="C9" s="24"/>
      <c r="D9" s="24"/>
      <c r="E9" s="176">
        <v>15967</v>
      </c>
      <c r="F9" s="176">
        <v>16187</v>
      </c>
      <c r="G9" s="176">
        <v>16396</v>
      </c>
      <c r="H9" s="176">
        <v>16639</v>
      </c>
      <c r="I9" s="214">
        <v>16343</v>
      </c>
      <c r="J9" s="179">
        <f t="shared" si="2"/>
        <v>1.377841798709839</v>
      </c>
      <c r="K9" s="179">
        <f t="shared" si="3"/>
        <v>1.2911595724964477</v>
      </c>
      <c r="L9" s="179">
        <f t="shared" si="4"/>
        <v>1.4820687972676263</v>
      </c>
      <c r="M9" s="212">
        <v>1.8</v>
      </c>
      <c r="N9" s="24" t="s">
        <v>353</v>
      </c>
      <c r="O9" s="24"/>
    </row>
    <row r="10" spans="1:15" s="15" customFormat="1" ht="25.5" customHeight="1" x14ac:dyDescent="0.3">
      <c r="A10" s="24" t="s">
        <v>252</v>
      </c>
      <c r="B10" s="24"/>
      <c r="C10" s="24"/>
      <c r="D10" s="24"/>
      <c r="E10" s="176">
        <v>11371</v>
      </c>
      <c r="F10" s="176">
        <v>11594</v>
      </c>
      <c r="G10" s="176">
        <v>10625</v>
      </c>
      <c r="H10" s="176">
        <v>12119</v>
      </c>
      <c r="I10" s="214">
        <v>12395</v>
      </c>
      <c r="J10" s="179">
        <f t="shared" si="2"/>
        <v>1.9611291882859907</v>
      </c>
      <c r="K10" s="196">
        <f t="shared" si="3"/>
        <v>-8.3577712609970671</v>
      </c>
      <c r="L10" s="179">
        <f t="shared" si="4"/>
        <v>14.061176470588235</v>
      </c>
      <c r="M10" s="212">
        <f t="shared" si="5"/>
        <v>2.2518696500803492</v>
      </c>
      <c r="N10" s="24" t="s">
        <v>354</v>
      </c>
      <c r="O10" s="24"/>
    </row>
    <row r="11" spans="1:15" s="15" customFormat="1" ht="25.5" customHeight="1" x14ac:dyDescent="0.3">
      <c r="A11" s="24" t="s">
        <v>253</v>
      </c>
      <c r="B11" s="24"/>
      <c r="C11" s="24"/>
      <c r="D11" s="24"/>
      <c r="E11" s="176">
        <v>10059</v>
      </c>
      <c r="F11" s="176">
        <v>10276</v>
      </c>
      <c r="G11" s="176">
        <v>10481</v>
      </c>
      <c r="H11" s="176">
        <v>10791</v>
      </c>
      <c r="I11" s="214">
        <v>11022</v>
      </c>
      <c r="J11" s="179">
        <f t="shared" si="2"/>
        <v>2.1572720946416144</v>
      </c>
      <c r="K11" s="179">
        <f t="shared" si="3"/>
        <v>1.9949396652393929</v>
      </c>
      <c r="L11" s="179">
        <f t="shared" si="4"/>
        <v>2.9577330407403872</v>
      </c>
      <c r="M11" s="212">
        <f t="shared" si="5"/>
        <v>2.1180822079447044</v>
      </c>
      <c r="N11" s="24" t="s">
        <v>355</v>
      </c>
      <c r="O11" s="24"/>
    </row>
    <row r="12" spans="1:15" s="15" customFormat="1" ht="25.5" customHeight="1" x14ac:dyDescent="0.3">
      <c r="A12" s="24" t="s">
        <v>254</v>
      </c>
      <c r="B12" s="24"/>
      <c r="C12" s="24"/>
      <c r="D12" s="74"/>
      <c r="E12" s="176">
        <v>20183</v>
      </c>
      <c r="F12" s="176">
        <v>20672</v>
      </c>
      <c r="G12" s="176">
        <v>21200</v>
      </c>
      <c r="H12" s="176">
        <v>21543</v>
      </c>
      <c r="I12" s="214">
        <v>21938</v>
      </c>
      <c r="J12" s="179">
        <f t="shared" si="2"/>
        <v>2.4228310954763908</v>
      </c>
      <c r="K12" s="179">
        <f t="shared" si="3"/>
        <v>2.5541795665634677</v>
      </c>
      <c r="L12" s="179">
        <f t="shared" si="4"/>
        <v>1.6179245283018866</v>
      </c>
      <c r="M12" s="212">
        <f t="shared" si="5"/>
        <v>1.8169355192852257</v>
      </c>
      <c r="N12" s="24" t="s">
        <v>356</v>
      </c>
      <c r="O12" s="24"/>
    </row>
    <row r="13" spans="1:15" s="15" customFormat="1" ht="25.5" customHeight="1" x14ac:dyDescent="0.3">
      <c r="A13" s="24" t="s">
        <v>255</v>
      </c>
      <c r="B13" s="24"/>
      <c r="C13" s="24"/>
      <c r="D13" s="24"/>
      <c r="E13" s="176">
        <v>16922</v>
      </c>
      <c r="F13" s="176">
        <v>17322</v>
      </c>
      <c r="G13" s="176">
        <v>17741</v>
      </c>
      <c r="H13" s="176">
        <v>18108</v>
      </c>
      <c r="I13" s="214">
        <v>18425</v>
      </c>
      <c r="J13" s="179">
        <f t="shared" si="2"/>
        <v>2.3637867864318638</v>
      </c>
      <c r="K13" s="179">
        <f t="shared" si="3"/>
        <v>2.4188892737559176</v>
      </c>
      <c r="L13" s="179">
        <f t="shared" si="4"/>
        <v>2.0686545290569867</v>
      </c>
      <c r="M13" s="212">
        <f t="shared" si="5"/>
        <v>1.7354608501688191</v>
      </c>
      <c r="N13" s="24" t="s">
        <v>357</v>
      </c>
      <c r="O13" s="24"/>
    </row>
    <row r="14" spans="1:15" s="15" customFormat="1" ht="25.5" customHeight="1" x14ac:dyDescent="0.3">
      <c r="A14" s="150" t="s">
        <v>256</v>
      </c>
      <c r="B14" s="24"/>
      <c r="C14" s="24"/>
      <c r="D14" s="24"/>
      <c r="E14" s="176">
        <v>9593</v>
      </c>
      <c r="F14" s="176">
        <v>9831</v>
      </c>
      <c r="G14" s="176">
        <v>10092</v>
      </c>
      <c r="H14" s="176">
        <v>10293</v>
      </c>
      <c r="I14" s="214">
        <v>10516</v>
      </c>
      <c r="J14" s="179">
        <f t="shared" si="2"/>
        <v>2.4809757114562703</v>
      </c>
      <c r="K14" s="179">
        <f t="shared" si="3"/>
        <v>2.6548672566371683</v>
      </c>
      <c r="L14" s="179">
        <f t="shared" si="4"/>
        <v>1.9916765755053509</v>
      </c>
      <c r="M14" s="212">
        <f t="shared" si="5"/>
        <v>2.1433854323212405</v>
      </c>
      <c r="N14" s="24" t="s">
        <v>358</v>
      </c>
      <c r="O14" s="24"/>
    </row>
    <row r="15" spans="1:15" s="15" customFormat="1" ht="25.5" customHeight="1" x14ac:dyDescent="0.3">
      <c r="A15" s="150" t="s">
        <v>257</v>
      </c>
      <c r="B15" s="82"/>
      <c r="C15" s="82"/>
      <c r="D15" s="82"/>
      <c r="E15" s="176">
        <v>11970</v>
      </c>
      <c r="F15" s="176">
        <v>12177</v>
      </c>
      <c r="G15" s="176">
        <v>12369</v>
      </c>
      <c r="H15" s="176">
        <v>12527</v>
      </c>
      <c r="I15" s="214">
        <v>12705</v>
      </c>
      <c r="J15" s="179">
        <f t="shared" si="2"/>
        <v>1.7293233082706767</v>
      </c>
      <c r="K15" s="179">
        <f t="shared" si="3"/>
        <v>1.5767430401576743</v>
      </c>
      <c r="L15" s="179">
        <f t="shared" si="4"/>
        <v>1.2773870159269141</v>
      </c>
      <c r="M15" s="212">
        <f t="shared" si="5"/>
        <v>1.4109301910072629</v>
      </c>
      <c r="N15" s="24" t="s">
        <v>359</v>
      </c>
      <c r="O15" s="82"/>
    </row>
    <row r="16" spans="1:15" s="14" customFormat="1" ht="25.5" customHeight="1" x14ac:dyDescent="0.3">
      <c r="A16" s="150" t="s">
        <v>340</v>
      </c>
      <c r="B16" s="83"/>
      <c r="C16" s="83"/>
      <c r="D16" s="83"/>
      <c r="E16" s="176">
        <v>7855</v>
      </c>
      <c r="F16" s="176">
        <v>8146</v>
      </c>
      <c r="G16" s="176">
        <v>8315</v>
      </c>
      <c r="H16" s="176">
        <v>8448</v>
      </c>
      <c r="I16" s="213">
        <v>8561</v>
      </c>
      <c r="J16" s="179">
        <f t="shared" si="2"/>
        <v>3.7046467218332277</v>
      </c>
      <c r="K16" s="179">
        <f t="shared" si="3"/>
        <v>2.0746378590719372</v>
      </c>
      <c r="L16" s="179">
        <f t="shared" si="4"/>
        <v>1.5995189416716775</v>
      </c>
      <c r="M16" s="212">
        <f t="shared" si="5"/>
        <v>1.3287278796442996</v>
      </c>
      <c r="N16" s="24" t="s">
        <v>360</v>
      </c>
      <c r="O16" s="83"/>
    </row>
    <row r="17" spans="1:15" s="15" customFormat="1" ht="25.5" customHeight="1" x14ac:dyDescent="0.3">
      <c r="A17" s="150" t="s">
        <v>341</v>
      </c>
      <c r="B17" s="82"/>
      <c r="C17" s="82"/>
      <c r="D17" s="82"/>
      <c r="E17" s="176">
        <v>23583</v>
      </c>
      <c r="F17" s="176">
        <v>24079</v>
      </c>
      <c r="G17" s="176">
        <v>24577</v>
      </c>
      <c r="H17" s="176">
        <v>24935</v>
      </c>
      <c r="I17" s="214">
        <v>25319</v>
      </c>
      <c r="J17" s="179">
        <f t="shared" si="2"/>
        <v>2.1032099393631003</v>
      </c>
      <c r="K17" s="179">
        <f t="shared" si="3"/>
        <v>2.0681922006727853</v>
      </c>
      <c r="L17" s="179">
        <f t="shared" si="4"/>
        <v>1.4566464580705536</v>
      </c>
      <c r="M17" s="212">
        <f t="shared" si="5"/>
        <v>1.5282663027188323</v>
      </c>
      <c r="N17" s="24" t="s">
        <v>361</v>
      </c>
      <c r="O17" s="82"/>
    </row>
    <row r="18" spans="1:15" s="15" customFormat="1" ht="25.5" customHeight="1" x14ac:dyDescent="0.3">
      <c r="A18" s="150" t="s">
        <v>260</v>
      </c>
      <c r="B18" s="82"/>
      <c r="C18" s="82"/>
      <c r="D18" s="82"/>
      <c r="E18" s="176">
        <v>12684</v>
      </c>
      <c r="F18" s="176">
        <v>12909</v>
      </c>
      <c r="G18" s="176">
        <v>13090</v>
      </c>
      <c r="H18" s="176">
        <v>13266</v>
      </c>
      <c r="I18" s="214">
        <v>13474</v>
      </c>
      <c r="J18" s="179">
        <f t="shared" si="2"/>
        <v>1.7738883632923368</v>
      </c>
      <c r="K18" s="179">
        <f t="shared" si="3"/>
        <v>1.4021225501588039</v>
      </c>
      <c r="L18" s="179">
        <f t="shared" si="4"/>
        <v>1.3445378151260505</v>
      </c>
      <c r="M18" s="212">
        <f t="shared" si="5"/>
        <v>1.5557531435103789</v>
      </c>
      <c r="N18" s="24" t="s">
        <v>362</v>
      </c>
      <c r="O18" s="82"/>
    </row>
    <row r="19" spans="1:15" s="15" customFormat="1" ht="25.5" customHeight="1" x14ac:dyDescent="0.3">
      <c r="A19" s="150" t="s">
        <v>261</v>
      </c>
      <c r="B19" s="82"/>
      <c r="C19" s="82"/>
      <c r="D19" s="82"/>
      <c r="E19" s="176">
        <v>8183</v>
      </c>
      <c r="F19" s="176">
        <v>8456</v>
      </c>
      <c r="G19" s="176">
        <v>8817</v>
      </c>
      <c r="H19" s="176">
        <v>9004</v>
      </c>
      <c r="I19" s="214">
        <v>9183</v>
      </c>
      <c r="J19" s="179">
        <f t="shared" si="2"/>
        <v>3.3361847733105217</v>
      </c>
      <c r="K19" s="179">
        <f t="shared" si="3"/>
        <v>4.2691579943235576</v>
      </c>
      <c r="L19" s="179">
        <f t="shared" si="4"/>
        <v>2.1209028014063742</v>
      </c>
      <c r="M19" s="212">
        <f t="shared" si="5"/>
        <v>1.9685025586899334</v>
      </c>
      <c r="N19" s="24" t="s">
        <v>363</v>
      </c>
      <c r="O19" s="82"/>
    </row>
    <row r="20" spans="1:15" s="15" customFormat="1" ht="25.5" customHeight="1" x14ac:dyDescent="0.3">
      <c r="A20" s="150" t="s">
        <v>262</v>
      </c>
      <c r="B20" s="82"/>
      <c r="C20" s="82"/>
      <c r="D20" s="82"/>
      <c r="E20" s="176">
        <v>8622</v>
      </c>
      <c r="F20" s="176">
        <v>8798</v>
      </c>
      <c r="G20" s="176">
        <v>8996</v>
      </c>
      <c r="H20" s="176">
        <v>9167</v>
      </c>
      <c r="I20" s="214">
        <v>9310</v>
      </c>
      <c r="J20" s="179">
        <f t="shared" si="2"/>
        <v>2.0412897239619578</v>
      </c>
      <c r="K20" s="179">
        <f t="shared" si="3"/>
        <v>2.2505114798817916</v>
      </c>
      <c r="L20" s="179">
        <f t="shared" si="4"/>
        <v>1.9008448199199643</v>
      </c>
      <c r="M20" s="212">
        <f t="shared" si="5"/>
        <v>1.5479012309337168</v>
      </c>
      <c r="N20" s="24" t="s">
        <v>364</v>
      </c>
      <c r="O20" s="82"/>
    </row>
    <row r="21" spans="1:15" s="15" customFormat="1" ht="6.75" customHeight="1" x14ac:dyDescent="0.3">
      <c r="A21" s="84"/>
      <c r="B21" s="84"/>
      <c r="C21" s="33"/>
      <c r="D21" s="33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84"/>
    </row>
    <row r="22" spans="1:15" s="15" customFormat="1" ht="4.5" customHeight="1" x14ac:dyDescent="0.3">
      <c r="A22" s="82"/>
      <c r="B22" s="82"/>
      <c r="C22" s="24"/>
      <c r="D22" s="24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 x14ac:dyDescent="0.3">
      <c r="A23" s="24" t="s">
        <v>106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x14ac:dyDescent="0.3">
      <c r="A24" s="24"/>
      <c r="B24" s="24" t="s">
        <v>109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K73"/>
  <sheetViews>
    <sheetView showGridLines="0" topLeftCell="A52" workbookViewId="0">
      <selection activeCell="I30" sqref="I30:I36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4.42578125" style="4" customWidth="1"/>
    <col min="4" max="4" width="30.7109375" style="4" customWidth="1"/>
    <col min="5" max="9" width="13.140625" style="4" customWidth="1"/>
    <col min="10" max="10" width="2.28515625" style="4" customWidth="1"/>
    <col min="11" max="11" width="32.710937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 x14ac:dyDescent="0.3">
      <c r="B1" s="1" t="s">
        <v>0</v>
      </c>
      <c r="C1" s="88">
        <v>1.1200000000000001</v>
      </c>
      <c r="D1" s="1" t="s">
        <v>389</v>
      </c>
    </row>
    <row r="2" spans="1:11" s="3" customFormat="1" ht="15.75" customHeight="1" x14ac:dyDescent="0.3">
      <c r="B2" s="1" t="s">
        <v>144</v>
      </c>
      <c r="C2" s="88">
        <v>1.1200000000000001</v>
      </c>
      <c r="D2" s="1" t="s">
        <v>390</v>
      </c>
    </row>
    <row r="3" spans="1:11" ht="2.25" customHeight="1" x14ac:dyDescent="0.3">
      <c r="J3" s="9"/>
      <c r="K3" s="9"/>
    </row>
    <row r="4" spans="1:11" s="10" customFormat="1" ht="12" customHeight="1" x14ac:dyDescent="0.25">
      <c r="A4" s="278" t="s">
        <v>179</v>
      </c>
      <c r="B4" s="278"/>
      <c r="C4" s="278"/>
      <c r="D4" s="278"/>
      <c r="E4" s="331" t="s">
        <v>391</v>
      </c>
      <c r="F4" s="331" t="s">
        <v>392</v>
      </c>
      <c r="G4" s="331" t="s">
        <v>393</v>
      </c>
      <c r="H4" s="331" t="s">
        <v>394</v>
      </c>
      <c r="I4" s="331" t="s">
        <v>399</v>
      </c>
      <c r="J4" s="335" t="s">
        <v>237</v>
      </c>
      <c r="K4" s="336"/>
    </row>
    <row r="5" spans="1:11" s="10" customFormat="1" ht="12" customHeight="1" x14ac:dyDescent="0.25">
      <c r="A5" s="321"/>
      <c r="B5" s="321"/>
      <c r="C5" s="321"/>
      <c r="D5" s="321"/>
      <c r="E5" s="332"/>
      <c r="F5" s="332"/>
      <c r="G5" s="332"/>
      <c r="H5" s="332"/>
      <c r="I5" s="332"/>
      <c r="J5" s="337"/>
      <c r="K5" s="338"/>
    </row>
    <row r="6" spans="1:11" s="10" customFormat="1" ht="12" customHeight="1" x14ac:dyDescent="0.25">
      <c r="A6" s="321"/>
      <c r="B6" s="321"/>
      <c r="C6" s="321"/>
      <c r="D6" s="321"/>
      <c r="E6" s="333" t="s">
        <v>276</v>
      </c>
      <c r="F6" s="333" t="s">
        <v>395</v>
      </c>
      <c r="G6" s="333" t="s">
        <v>396</v>
      </c>
      <c r="H6" s="333" t="s">
        <v>397</v>
      </c>
      <c r="I6" s="333" t="s">
        <v>400</v>
      </c>
      <c r="J6" s="337"/>
      <c r="K6" s="338"/>
    </row>
    <row r="7" spans="1:11" s="10" customFormat="1" ht="12" customHeight="1" x14ac:dyDescent="0.25">
      <c r="A7" s="343"/>
      <c r="B7" s="343"/>
      <c r="C7" s="343"/>
      <c r="D7" s="343"/>
      <c r="E7" s="334"/>
      <c r="F7" s="334"/>
      <c r="G7" s="334"/>
      <c r="H7" s="334"/>
      <c r="I7" s="334"/>
      <c r="J7" s="339"/>
      <c r="K7" s="340"/>
    </row>
    <row r="8" spans="1:11" s="14" customFormat="1" ht="15" x14ac:dyDescent="0.5">
      <c r="A8" s="342"/>
      <c r="B8" s="342"/>
      <c r="C8" s="342"/>
      <c r="D8" s="342"/>
      <c r="E8" s="12"/>
      <c r="F8" s="13"/>
      <c r="G8" s="13"/>
      <c r="H8" s="13"/>
      <c r="I8" s="13"/>
      <c r="J8" s="341"/>
      <c r="K8" s="342"/>
    </row>
    <row r="9" spans="1:11" s="14" customFormat="1" ht="15.75" customHeight="1" x14ac:dyDescent="0.5">
      <c r="A9" s="14" t="s">
        <v>35</v>
      </c>
      <c r="E9" s="180">
        <v>100</v>
      </c>
      <c r="F9" s="180">
        <v>100</v>
      </c>
      <c r="G9" s="180">
        <v>100</v>
      </c>
      <c r="H9" s="181">
        <v>100</v>
      </c>
      <c r="I9" s="216">
        <v>100</v>
      </c>
      <c r="J9" s="13" t="s">
        <v>76</v>
      </c>
    </row>
    <row r="10" spans="1:11" s="15" customFormat="1" ht="15" customHeight="1" x14ac:dyDescent="0.5">
      <c r="B10" s="15" t="s">
        <v>36</v>
      </c>
      <c r="E10" s="182">
        <v>92.8</v>
      </c>
      <c r="F10" s="182">
        <v>86.8</v>
      </c>
      <c r="G10" s="182">
        <v>91.1</v>
      </c>
      <c r="H10" s="183">
        <v>90.8</v>
      </c>
      <c r="I10" s="215">
        <v>88.7</v>
      </c>
      <c r="J10" s="16"/>
      <c r="K10" s="15" t="s">
        <v>45</v>
      </c>
    </row>
    <row r="11" spans="1:11" s="15" customFormat="1" ht="15" customHeight="1" x14ac:dyDescent="0.5">
      <c r="B11" s="15" t="s">
        <v>73</v>
      </c>
      <c r="E11" s="182">
        <v>6.7</v>
      </c>
      <c r="F11" s="182">
        <v>10.3</v>
      </c>
      <c r="G11" s="182">
        <v>6.9</v>
      </c>
      <c r="H11" s="183">
        <v>8.5</v>
      </c>
      <c r="I11" s="215">
        <v>10.8</v>
      </c>
      <c r="J11" s="16"/>
      <c r="K11" s="15" t="s">
        <v>46</v>
      </c>
    </row>
    <row r="12" spans="1:11" s="15" customFormat="1" ht="15" customHeight="1" x14ac:dyDescent="0.5">
      <c r="B12" s="15" t="s">
        <v>74</v>
      </c>
      <c r="E12" s="182">
        <v>0.2</v>
      </c>
      <c r="F12" s="182">
        <v>0.5</v>
      </c>
      <c r="G12" s="182">
        <v>0.3</v>
      </c>
      <c r="H12" s="183">
        <v>0.3</v>
      </c>
      <c r="I12" s="215" t="s">
        <v>398</v>
      </c>
      <c r="J12" s="16"/>
      <c r="K12" s="15" t="s">
        <v>77</v>
      </c>
    </row>
    <row r="13" spans="1:11" s="15" customFormat="1" ht="15" customHeight="1" x14ac:dyDescent="0.5">
      <c r="B13" s="15" t="s">
        <v>37</v>
      </c>
      <c r="E13" s="182">
        <v>0.3</v>
      </c>
      <c r="F13" s="182">
        <v>2.5</v>
      </c>
      <c r="G13" s="182">
        <v>1.6</v>
      </c>
      <c r="H13" s="183">
        <v>0.1</v>
      </c>
      <c r="I13" s="215">
        <v>0.3</v>
      </c>
      <c r="J13" s="16"/>
      <c r="K13" s="15" t="s">
        <v>180</v>
      </c>
    </row>
    <row r="14" spans="1:11" s="15" customFormat="1" ht="15" customHeight="1" x14ac:dyDescent="0.5">
      <c r="B14" s="15" t="s">
        <v>75</v>
      </c>
      <c r="E14" s="182" t="s">
        <v>398</v>
      </c>
      <c r="F14" s="184" t="s">
        <v>398</v>
      </c>
      <c r="G14" s="184" t="s">
        <v>398</v>
      </c>
      <c r="H14" s="183">
        <v>0.3</v>
      </c>
      <c r="I14" s="215">
        <v>0.3</v>
      </c>
      <c r="J14" s="16"/>
      <c r="K14" s="15" t="s">
        <v>78</v>
      </c>
    </row>
    <row r="15" spans="1:11" s="15" customFormat="1" ht="15" customHeight="1" x14ac:dyDescent="0.5">
      <c r="B15" s="15" t="s">
        <v>94</v>
      </c>
      <c r="E15" s="182" t="s">
        <v>398</v>
      </c>
      <c r="F15" s="184" t="s">
        <v>398</v>
      </c>
      <c r="G15" s="184" t="s">
        <v>398</v>
      </c>
      <c r="H15" s="183" t="s">
        <v>398</v>
      </c>
      <c r="I15" s="215"/>
      <c r="J15" s="16"/>
      <c r="K15" s="15" t="s">
        <v>100</v>
      </c>
    </row>
    <row r="16" spans="1:11" s="15" customFormat="1" ht="15" customHeight="1" x14ac:dyDescent="0.5">
      <c r="B16" s="15" t="s">
        <v>52</v>
      </c>
      <c r="E16" s="184" t="s">
        <v>398</v>
      </c>
      <c r="F16" s="184" t="s">
        <v>398</v>
      </c>
      <c r="G16" s="184" t="s">
        <v>398</v>
      </c>
      <c r="H16" s="183" t="s">
        <v>398</v>
      </c>
      <c r="I16" s="217"/>
      <c r="J16" s="16"/>
      <c r="K16" s="15" t="s">
        <v>101</v>
      </c>
    </row>
    <row r="17" spans="1:11" s="14" customFormat="1" ht="15.75" customHeight="1" x14ac:dyDescent="0.5">
      <c r="A17" s="14" t="s">
        <v>79</v>
      </c>
      <c r="E17" s="180">
        <v>100</v>
      </c>
      <c r="F17" s="180">
        <v>100</v>
      </c>
      <c r="G17" s="180">
        <v>100</v>
      </c>
      <c r="H17" s="181">
        <v>100</v>
      </c>
      <c r="I17" s="216">
        <v>100</v>
      </c>
      <c r="J17" s="13" t="s">
        <v>81</v>
      </c>
    </row>
    <row r="18" spans="1:11" s="15" customFormat="1" ht="15" customHeight="1" x14ac:dyDescent="0.5">
      <c r="B18" s="15" t="s">
        <v>49</v>
      </c>
      <c r="E18" s="182">
        <v>36.1</v>
      </c>
      <c r="F18" s="182">
        <v>41.5</v>
      </c>
      <c r="G18" s="182">
        <v>35.200000000000003</v>
      </c>
      <c r="H18" s="183">
        <v>36.6</v>
      </c>
      <c r="I18" s="215">
        <v>39.4</v>
      </c>
      <c r="J18" s="16"/>
      <c r="K18" s="15" t="s">
        <v>82</v>
      </c>
    </row>
    <row r="19" spans="1:11" s="15" customFormat="1" ht="15" customHeight="1" x14ac:dyDescent="0.5">
      <c r="B19" s="15" t="s">
        <v>50</v>
      </c>
      <c r="E19" s="182">
        <v>27.9</v>
      </c>
      <c r="F19" s="182">
        <v>25.1</v>
      </c>
      <c r="G19" s="182">
        <v>23.4</v>
      </c>
      <c r="H19" s="183">
        <v>19.8</v>
      </c>
      <c r="I19" s="215">
        <v>16</v>
      </c>
      <c r="J19" s="16"/>
      <c r="K19" s="15" t="s">
        <v>65</v>
      </c>
    </row>
    <row r="20" spans="1:11" s="15" customFormat="1" ht="15" customHeight="1" x14ac:dyDescent="0.5">
      <c r="B20" s="15" t="s">
        <v>51</v>
      </c>
      <c r="E20" s="182">
        <v>36</v>
      </c>
      <c r="F20" s="182">
        <v>33.4</v>
      </c>
      <c r="G20" s="182">
        <v>41.5</v>
      </c>
      <c r="H20" s="183">
        <v>43.6</v>
      </c>
      <c r="I20" s="215">
        <v>44.6</v>
      </c>
      <c r="J20" s="16"/>
      <c r="K20" s="15" t="s">
        <v>181</v>
      </c>
    </row>
    <row r="21" spans="1:11" s="15" customFormat="1" ht="15" customHeight="1" x14ac:dyDescent="0.5">
      <c r="B21" s="15" t="s">
        <v>80</v>
      </c>
      <c r="E21" s="184" t="s">
        <v>398</v>
      </c>
      <c r="F21" s="184" t="s">
        <v>398</v>
      </c>
      <c r="G21" s="184" t="s">
        <v>398</v>
      </c>
      <c r="H21" s="183" t="s">
        <v>398</v>
      </c>
      <c r="I21" s="215" t="s">
        <v>398</v>
      </c>
      <c r="J21" s="16"/>
      <c r="K21" s="15" t="s">
        <v>83</v>
      </c>
    </row>
    <row r="22" spans="1:11" s="15" customFormat="1" ht="15" customHeight="1" x14ac:dyDescent="0.5">
      <c r="B22" s="15" t="s">
        <v>95</v>
      </c>
      <c r="E22" s="185" t="s">
        <v>398</v>
      </c>
      <c r="F22" s="184" t="s">
        <v>398</v>
      </c>
      <c r="G22" s="184" t="s">
        <v>398</v>
      </c>
      <c r="H22" s="183" t="s">
        <v>398</v>
      </c>
      <c r="I22" s="215" t="s">
        <v>398</v>
      </c>
      <c r="J22" s="16"/>
      <c r="K22" s="15" t="s">
        <v>102</v>
      </c>
    </row>
    <row r="23" spans="1:11" s="15" customFormat="1" ht="15" customHeight="1" x14ac:dyDescent="0.5">
      <c r="B23" s="15" t="s">
        <v>96</v>
      </c>
      <c r="E23" s="185" t="s">
        <v>398</v>
      </c>
      <c r="F23" s="184" t="s">
        <v>398</v>
      </c>
      <c r="G23" s="184" t="s">
        <v>398</v>
      </c>
      <c r="H23" s="183" t="s">
        <v>398</v>
      </c>
      <c r="I23" s="215"/>
      <c r="J23" s="16"/>
      <c r="K23" s="15" t="s">
        <v>101</v>
      </c>
    </row>
    <row r="24" spans="1:11" s="14" customFormat="1" ht="15.75" customHeight="1" x14ac:dyDescent="0.5">
      <c r="A24" s="14" t="s">
        <v>86</v>
      </c>
      <c r="E24" s="180">
        <v>100</v>
      </c>
      <c r="F24" s="180">
        <v>100</v>
      </c>
      <c r="G24" s="180">
        <v>100</v>
      </c>
      <c r="H24" s="181">
        <v>100</v>
      </c>
      <c r="I24" s="216">
        <v>100</v>
      </c>
      <c r="J24" s="13" t="s">
        <v>84</v>
      </c>
    </row>
    <row r="25" spans="1:11" s="15" customFormat="1" ht="15" customHeight="1" x14ac:dyDescent="0.5">
      <c r="B25" s="15" t="s">
        <v>53</v>
      </c>
      <c r="E25" s="182">
        <v>93.4</v>
      </c>
      <c r="F25" s="182">
        <v>90.1</v>
      </c>
      <c r="G25" s="182">
        <v>88.4</v>
      </c>
      <c r="H25" s="183">
        <v>90.7</v>
      </c>
      <c r="I25" s="215">
        <v>89.9</v>
      </c>
      <c r="J25" s="16"/>
      <c r="K25" s="15" t="s">
        <v>85</v>
      </c>
    </row>
    <row r="26" spans="1:11" s="15" customFormat="1" ht="15" customHeight="1" x14ac:dyDescent="0.5">
      <c r="B26" s="15" t="s">
        <v>54</v>
      </c>
      <c r="E26" s="182">
        <v>1</v>
      </c>
      <c r="F26" s="182">
        <v>0.1</v>
      </c>
      <c r="G26" s="182">
        <v>0.4</v>
      </c>
      <c r="H26" s="183">
        <v>0.1</v>
      </c>
      <c r="I26" s="215">
        <v>0.1</v>
      </c>
      <c r="J26" s="16"/>
      <c r="K26" s="15" t="s">
        <v>89</v>
      </c>
    </row>
    <row r="27" spans="1:11" s="15" customFormat="1" ht="15" customHeight="1" x14ac:dyDescent="0.5">
      <c r="B27" s="15" t="s">
        <v>87</v>
      </c>
      <c r="E27" s="182">
        <v>4.7</v>
      </c>
      <c r="F27" s="182">
        <v>5</v>
      </c>
      <c r="G27" s="182">
        <v>6.4</v>
      </c>
      <c r="H27" s="183">
        <v>7.1</v>
      </c>
      <c r="I27" s="215">
        <v>7.6</v>
      </c>
      <c r="J27" s="16"/>
      <c r="K27" s="15" t="s">
        <v>111</v>
      </c>
    </row>
    <row r="28" spans="1:11" s="15" customFormat="1" ht="15" customHeight="1" x14ac:dyDescent="0.5">
      <c r="B28" s="15" t="s">
        <v>88</v>
      </c>
      <c r="E28" s="182">
        <v>0.9</v>
      </c>
      <c r="F28" s="182">
        <v>4.8</v>
      </c>
      <c r="G28" s="182">
        <v>4.8</v>
      </c>
      <c r="H28" s="183">
        <v>2.1</v>
      </c>
      <c r="I28" s="215">
        <v>2.5</v>
      </c>
      <c r="J28" s="16"/>
      <c r="K28" s="15" t="s">
        <v>116</v>
      </c>
    </row>
    <row r="29" spans="1:11" s="14" customFormat="1" ht="15" customHeight="1" x14ac:dyDescent="0.5">
      <c r="A29" s="14" t="s">
        <v>90</v>
      </c>
      <c r="E29" s="180">
        <v>100</v>
      </c>
      <c r="F29" s="180">
        <v>100</v>
      </c>
      <c r="G29" s="180">
        <v>100</v>
      </c>
      <c r="H29" s="181">
        <v>100</v>
      </c>
      <c r="I29" s="216">
        <v>100</v>
      </c>
      <c r="J29" s="13" t="s">
        <v>91</v>
      </c>
    </row>
    <row r="30" spans="1:11" s="15" customFormat="1" ht="15" customHeight="1" x14ac:dyDescent="0.5">
      <c r="B30" s="15" t="s">
        <v>123</v>
      </c>
      <c r="E30" s="182">
        <v>18.7</v>
      </c>
      <c r="F30" s="182">
        <v>17.8</v>
      </c>
      <c r="G30" s="182">
        <v>25.9</v>
      </c>
      <c r="H30" s="183">
        <v>20.3</v>
      </c>
      <c r="I30" s="215">
        <v>20.7</v>
      </c>
      <c r="J30" s="16"/>
      <c r="K30" s="15" t="s">
        <v>130</v>
      </c>
    </row>
    <row r="31" spans="1:11" s="15" customFormat="1" ht="15" customHeight="1" x14ac:dyDescent="0.5">
      <c r="B31" s="15" t="s">
        <v>124</v>
      </c>
      <c r="E31" s="182">
        <v>32.6</v>
      </c>
      <c r="F31" s="182">
        <v>33.6</v>
      </c>
      <c r="G31" s="182">
        <v>44.1</v>
      </c>
      <c r="H31" s="183">
        <v>33</v>
      </c>
      <c r="I31" s="215">
        <v>26.7</v>
      </c>
      <c r="J31" s="16"/>
      <c r="K31" s="15" t="s">
        <v>128</v>
      </c>
    </row>
    <row r="32" spans="1:11" s="15" customFormat="1" ht="15" customHeight="1" x14ac:dyDescent="0.5">
      <c r="B32" s="15" t="s">
        <v>125</v>
      </c>
      <c r="E32" s="182">
        <v>16.399999999999999</v>
      </c>
      <c r="F32" s="182">
        <v>8</v>
      </c>
      <c r="G32" s="182">
        <v>4.0999999999999996</v>
      </c>
      <c r="H32" s="183">
        <v>3.5</v>
      </c>
      <c r="I32" s="215">
        <v>1</v>
      </c>
      <c r="J32" s="16"/>
      <c r="K32" s="15" t="s">
        <v>184</v>
      </c>
    </row>
    <row r="33" spans="1:11" s="15" customFormat="1" ht="15" customHeight="1" x14ac:dyDescent="0.5">
      <c r="B33" s="15" t="s">
        <v>126</v>
      </c>
      <c r="E33" s="182">
        <v>31.6</v>
      </c>
      <c r="F33" s="182">
        <v>38.1</v>
      </c>
      <c r="G33" s="182">
        <v>25.7</v>
      </c>
      <c r="H33" s="183">
        <v>37.299999999999997</v>
      </c>
      <c r="I33" s="215">
        <v>45.7</v>
      </c>
      <c r="J33" s="16"/>
      <c r="K33" s="15" t="s">
        <v>189</v>
      </c>
    </row>
    <row r="34" spans="1:11" s="15" customFormat="1" ht="15" customHeight="1" x14ac:dyDescent="0.5">
      <c r="B34" s="15" t="s">
        <v>97</v>
      </c>
      <c r="E34" s="182">
        <v>0.4</v>
      </c>
      <c r="F34" s="182">
        <v>2.4</v>
      </c>
      <c r="G34" s="182">
        <v>0.1</v>
      </c>
      <c r="H34" s="183">
        <v>5.9</v>
      </c>
      <c r="I34" s="215">
        <v>5.6</v>
      </c>
      <c r="J34" s="16"/>
      <c r="K34" s="15" t="s">
        <v>131</v>
      </c>
    </row>
    <row r="35" spans="1:11" s="15" customFormat="1" ht="15" customHeight="1" x14ac:dyDescent="0.5">
      <c r="B35" s="15" t="s">
        <v>38</v>
      </c>
      <c r="E35" s="182" t="s">
        <v>398</v>
      </c>
      <c r="F35" s="182" t="s">
        <v>398</v>
      </c>
      <c r="G35" s="182" t="s">
        <v>398</v>
      </c>
      <c r="H35" s="183" t="s">
        <v>398</v>
      </c>
      <c r="I35" s="215" t="s">
        <v>398</v>
      </c>
      <c r="J35" s="16"/>
      <c r="K35" s="15" t="s">
        <v>104</v>
      </c>
    </row>
    <row r="36" spans="1:11" s="15" customFormat="1" ht="15" customHeight="1" x14ac:dyDescent="0.5">
      <c r="B36" s="15" t="s">
        <v>122</v>
      </c>
      <c r="E36" s="182">
        <v>0.2</v>
      </c>
      <c r="F36" s="182">
        <v>0.1</v>
      </c>
      <c r="G36" s="182" t="s">
        <v>398</v>
      </c>
      <c r="H36" s="183" t="s">
        <v>398</v>
      </c>
      <c r="I36" s="215">
        <v>0.3</v>
      </c>
      <c r="J36" s="16"/>
      <c r="K36" s="15" t="s">
        <v>101</v>
      </c>
    </row>
    <row r="37" spans="1:11" s="1" customFormat="1" x14ac:dyDescent="0.3">
      <c r="B37" s="1" t="s">
        <v>0</v>
      </c>
      <c r="C37" s="88">
        <v>1.1200000000000001</v>
      </c>
      <c r="D37" s="1" t="s">
        <v>401</v>
      </c>
      <c r="I37" s="218"/>
    </row>
    <row r="38" spans="1:11" s="3" customFormat="1" ht="15.75" customHeight="1" x14ac:dyDescent="0.3">
      <c r="B38" s="1" t="s">
        <v>144</v>
      </c>
      <c r="C38" s="88">
        <v>1.1200000000000001</v>
      </c>
      <c r="D38" s="1" t="s">
        <v>402</v>
      </c>
      <c r="I38" s="219"/>
    </row>
    <row r="39" spans="1:11" ht="2.25" customHeight="1" x14ac:dyDescent="0.3">
      <c r="I39" s="220"/>
      <c r="J39" s="9"/>
      <c r="K39" s="9"/>
    </row>
    <row r="40" spans="1:11" s="10" customFormat="1" ht="12" customHeight="1" x14ac:dyDescent="0.25">
      <c r="A40" s="278" t="s">
        <v>179</v>
      </c>
      <c r="B40" s="278"/>
      <c r="C40" s="278"/>
      <c r="D40" s="278"/>
      <c r="E40" s="331" t="s">
        <v>391</v>
      </c>
      <c r="F40" s="331" t="s">
        <v>392</v>
      </c>
      <c r="G40" s="331" t="s">
        <v>393</v>
      </c>
      <c r="H40" s="331" t="s">
        <v>394</v>
      </c>
      <c r="I40" s="346" t="s">
        <v>399</v>
      </c>
      <c r="J40" s="335" t="s">
        <v>237</v>
      </c>
      <c r="K40" s="336"/>
    </row>
    <row r="41" spans="1:11" s="10" customFormat="1" ht="12" customHeight="1" x14ac:dyDescent="0.25">
      <c r="A41" s="321"/>
      <c r="B41" s="321"/>
      <c r="C41" s="321"/>
      <c r="D41" s="321"/>
      <c r="E41" s="332"/>
      <c r="F41" s="332"/>
      <c r="G41" s="332"/>
      <c r="H41" s="332"/>
      <c r="I41" s="347"/>
      <c r="J41" s="337"/>
      <c r="K41" s="338"/>
    </row>
    <row r="42" spans="1:11" s="10" customFormat="1" ht="12" customHeight="1" x14ac:dyDescent="0.25">
      <c r="A42" s="321"/>
      <c r="B42" s="321"/>
      <c r="C42" s="321"/>
      <c r="D42" s="321"/>
      <c r="E42" s="333" t="s">
        <v>276</v>
      </c>
      <c r="F42" s="333" t="s">
        <v>395</v>
      </c>
      <c r="G42" s="333" t="s">
        <v>396</v>
      </c>
      <c r="H42" s="333" t="s">
        <v>397</v>
      </c>
      <c r="I42" s="344" t="s">
        <v>400</v>
      </c>
      <c r="J42" s="337"/>
      <c r="K42" s="338"/>
    </row>
    <row r="43" spans="1:11" s="10" customFormat="1" ht="12" customHeight="1" x14ac:dyDescent="0.25">
      <c r="A43" s="343"/>
      <c r="B43" s="343"/>
      <c r="C43" s="343"/>
      <c r="D43" s="343"/>
      <c r="E43" s="334"/>
      <c r="F43" s="334"/>
      <c r="G43" s="334"/>
      <c r="H43" s="334"/>
      <c r="I43" s="345"/>
      <c r="J43" s="339"/>
      <c r="K43" s="340"/>
    </row>
    <row r="44" spans="1:11" s="7" customFormat="1" ht="3" customHeight="1" x14ac:dyDescent="0.25">
      <c r="A44" s="20"/>
      <c r="B44" s="20"/>
      <c r="C44" s="20"/>
      <c r="D44" s="20"/>
      <c r="E44" s="21"/>
      <c r="F44" s="21"/>
      <c r="G44" s="21"/>
      <c r="H44" s="21"/>
      <c r="I44" s="221"/>
      <c r="J44" s="22"/>
      <c r="K44" s="20"/>
    </row>
    <row r="45" spans="1:11" s="14" customFormat="1" ht="18" customHeight="1" x14ac:dyDescent="0.5">
      <c r="A45" s="14" t="s">
        <v>62</v>
      </c>
      <c r="E45" s="180">
        <v>100</v>
      </c>
      <c r="F45" s="180">
        <v>100</v>
      </c>
      <c r="G45" s="186">
        <v>100</v>
      </c>
      <c r="H45" s="181">
        <v>100</v>
      </c>
      <c r="I45" s="216">
        <v>100</v>
      </c>
      <c r="J45" s="13" t="s">
        <v>64</v>
      </c>
    </row>
    <row r="46" spans="1:11" s="14" customFormat="1" ht="15" customHeight="1" x14ac:dyDescent="0.5">
      <c r="B46" s="15" t="s">
        <v>63</v>
      </c>
      <c r="E46" s="182">
        <v>34.700000000000003</v>
      </c>
      <c r="F46" s="182">
        <v>33</v>
      </c>
      <c r="G46" s="185">
        <v>37.299999999999997</v>
      </c>
      <c r="H46" s="183">
        <v>38.9</v>
      </c>
      <c r="I46" s="216">
        <v>33.799999999999997</v>
      </c>
      <c r="J46" s="13"/>
      <c r="K46" s="15" t="s">
        <v>105</v>
      </c>
    </row>
    <row r="47" spans="1:11" s="15" customFormat="1" ht="15" customHeight="1" x14ac:dyDescent="0.5">
      <c r="B47" s="15" t="s">
        <v>123</v>
      </c>
      <c r="E47" s="182">
        <v>8.4</v>
      </c>
      <c r="F47" s="182">
        <v>4.4000000000000004</v>
      </c>
      <c r="G47" s="182">
        <v>5.2</v>
      </c>
      <c r="H47" s="183">
        <v>5.7</v>
      </c>
      <c r="I47" s="217">
        <v>6.3</v>
      </c>
      <c r="J47" s="16"/>
      <c r="K47" s="15" t="s">
        <v>127</v>
      </c>
    </row>
    <row r="48" spans="1:11" s="15" customFormat="1" ht="15" customHeight="1" x14ac:dyDescent="0.5">
      <c r="B48" s="15" t="s">
        <v>124</v>
      </c>
      <c r="E48" s="182">
        <v>25.2</v>
      </c>
      <c r="F48" s="182">
        <v>26.2</v>
      </c>
      <c r="G48" s="182">
        <v>30.5</v>
      </c>
      <c r="H48" s="183">
        <v>17.3</v>
      </c>
      <c r="I48" s="217">
        <v>20.3</v>
      </c>
      <c r="J48" s="16"/>
      <c r="K48" s="15" t="s">
        <v>190</v>
      </c>
    </row>
    <row r="49" spans="1:11" s="15" customFormat="1" ht="15" customHeight="1" x14ac:dyDescent="0.5">
      <c r="B49" s="15" t="s">
        <v>125</v>
      </c>
      <c r="E49" s="182">
        <v>5.4</v>
      </c>
      <c r="F49" s="182">
        <v>1.3</v>
      </c>
      <c r="G49" s="182">
        <v>0.8</v>
      </c>
      <c r="H49" s="183">
        <v>0.9</v>
      </c>
      <c r="I49" s="217">
        <v>0.8</v>
      </c>
      <c r="J49" s="16"/>
      <c r="K49" s="15" t="s">
        <v>184</v>
      </c>
    </row>
    <row r="50" spans="1:11" s="15" customFormat="1" ht="15" customHeight="1" x14ac:dyDescent="0.5">
      <c r="B50" s="15" t="s">
        <v>129</v>
      </c>
      <c r="E50" s="182">
        <v>22.7</v>
      </c>
      <c r="F50" s="182">
        <v>31.5</v>
      </c>
      <c r="G50" s="182">
        <v>23.5</v>
      </c>
      <c r="H50" s="183">
        <v>28.1</v>
      </c>
      <c r="I50" s="217">
        <v>34.299999999999997</v>
      </c>
      <c r="J50" s="16"/>
      <c r="K50" s="15" t="s">
        <v>183</v>
      </c>
    </row>
    <row r="51" spans="1:11" s="15" customFormat="1" ht="15" customHeight="1" x14ac:dyDescent="0.5">
      <c r="B51" s="15" t="s">
        <v>97</v>
      </c>
      <c r="E51" s="182">
        <v>0.4</v>
      </c>
      <c r="F51" s="182" t="s">
        <v>398</v>
      </c>
      <c r="G51" s="182">
        <v>0.1</v>
      </c>
      <c r="H51" s="183">
        <v>4.4000000000000004</v>
      </c>
      <c r="I51" s="217">
        <v>4.5999999999999996</v>
      </c>
      <c r="J51" s="16"/>
      <c r="K51" s="15" t="s">
        <v>182</v>
      </c>
    </row>
    <row r="52" spans="1:11" s="15" customFormat="1" ht="15" customHeight="1" x14ac:dyDescent="0.5">
      <c r="B52" s="15" t="s">
        <v>38</v>
      </c>
      <c r="E52" s="182">
        <v>0.4</v>
      </c>
      <c r="F52" s="182">
        <v>0.2</v>
      </c>
      <c r="G52" s="182" t="s">
        <v>398</v>
      </c>
      <c r="H52" s="183" t="s">
        <v>398</v>
      </c>
      <c r="I52" s="217" t="s">
        <v>398</v>
      </c>
      <c r="J52" s="16"/>
      <c r="K52" s="15" t="s">
        <v>104</v>
      </c>
    </row>
    <row r="53" spans="1:11" s="15" customFormat="1" ht="15" customHeight="1" x14ac:dyDescent="0.5">
      <c r="B53" s="15" t="s">
        <v>52</v>
      </c>
      <c r="E53" s="182" t="s">
        <v>398</v>
      </c>
      <c r="F53" s="182">
        <v>3.4</v>
      </c>
      <c r="G53" s="182" t="s">
        <v>398</v>
      </c>
      <c r="H53" s="183">
        <v>4.7</v>
      </c>
      <c r="I53" s="217">
        <v>0.1</v>
      </c>
      <c r="J53" s="16"/>
      <c r="K53" s="15" t="s">
        <v>101</v>
      </c>
    </row>
    <row r="54" spans="1:11" s="14" customFormat="1" ht="15.75" customHeight="1" x14ac:dyDescent="0.5">
      <c r="A54" s="14" t="s">
        <v>92</v>
      </c>
      <c r="E54" s="180">
        <v>100</v>
      </c>
      <c r="F54" s="180">
        <v>100</v>
      </c>
      <c r="G54" s="180">
        <v>100</v>
      </c>
      <c r="H54" s="181">
        <v>100</v>
      </c>
      <c r="I54" s="216">
        <v>100</v>
      </c>
      <c r="J54" s="13" t="s">
        <v>93</v>
      </c>
    </row>
    <row r="55" spans="1:11" s="14" customFormat="1" ht="15" customHeight="1" x14ac:dyDescent="0.5">
      <c r="B55" s="15" t="s">
        <v>98</v>
      </c>
      <c r="E55" s="182">
        <v>1.5</v>
      </c>
      <c r="F55" s="182">
        <v>0.7</v>
      </c>
      <c r="G55" s="182">
        <v>0.1</v>
      </c>
      <c r="H55" s="183">
        <v>2.6</v>
      </c>
      <c r="I55" s="216">
        <v>1.5</v>
      </c>
      <c r="J55" s="13"/>
      <c r="K55" s="15" t="s">
        <v>103</v>
      </c>
    </row>
    <row r="56" spans="1:11" s="15" customFormat="1" ht="15" customHeight="1" x14ac:dyDescent="0.5">
      <c r="B56" s="15" t="s">
        <v>60</v>
      </c>
      <c r="E56" s="182">
        <v>6.4</v>
      </c>
      <c r="F56" s="182">
        <v>7.2</v>
      </c>
      <c r="G56" s="182">
        <v>9.9</v>
      </c>
      <c r="H56" s="183">
        <v>2.8</v>
      </c>
      <c r="I56" s="217">
        <v>2</v>
      </c>
      <c r="J56" s="16"/>
      <c r="K56" s="15" t="s">
        <v>70</v>
      </c>
    </row>
    <row r="57" spans="1:11" s="15" customFormat="1" ht="15" customHeight="1" x14ac:dyDescent="0.5">
      <c r="B57" s="15" t="s">
        <v>61</v>
      </c>
      <c r="E57" s="182">
        <v>88.7</v>
      </c>
      <c r="F57" s="182">
        <v>88.9</v>
      </c>
      <c r="G57" s="182">
        <v>86.8</v>
      </c>
      <c r="H57" s="183">
        <v>93.6</v>
      </c>
      <c r="I57" s="217">
        <v>95.9</v>
      </c>
      <c r="J57" s="16"/>
      <c r="K57" s="15" t="s">
        <v>112</v>
      </c>
    </row>
    <row r="58" spans="1:11" s="15" customFormat="1" ht="15" customHeight="1" x14ac:dyDescent="0.5">
      <c r="B58" s="15" t="s">
        <v>71</v>
      </c>
      <c r="E58" s="182">
        <v>3</v>
      </c>
      <c r="F58" s="182">
        <v>2.7</v>
      </c>
      <c r="G58" s="182">
        <v>3.2</v>
      </c>
      <c r="H58" s="183">
        <v>1.1000000000000001</v>
      </c>
      <c r="I58" s="217">
        <v>0.6</v>
      </c>
      <c r="J58" s="16"/>
      <c r="K58" s="15" t="s">
        <v>113</v>
      </c>
    </row>
    <row r="59" spans="1:11" s="15" customFormat="1" ht="15" customHeight="1" x14ac:dyDescent="0.5">
      <c r="B59" s="15" t="s">
        <v>99</v>
      </c>
      <c r="E59" s="182">
        <v>0.5</v>
      </c>
      <c r="F59" s="182">
        <v>0.5</v>
      </c>
      <c r="G59" s="182" t="s">
        <v>398</v>
      </c>
      <c r="H59" s="183" t="s">
        <v>398</v>
      </c>
      <c r="I59" s="217"/>
      <c r="J59" s="16"/>
      <c r="K59" s="15" t="s">
        <v>114</v>
      </c>
    </row>
    <row r="60" spans="1:11" s="14" customFormat="1" ht="15.75" customHeight="1" x14ac:dyDescent="0.5">
      <c r="A60" s="14" t="s">
        <v>121</v>
      </c>
      <c r="E60" s="180">
        <v>100</v>
      </c>
      <c r="F60" s="180">
        <v>100</v>
      </c>
      <c r="G60" s="180">
        <v>100</v>
      </c>
      <c r="H60" s="181">
        <v>100</v>
      </c>
      <c r="I60" s="216">
        <v>100</v>
      </c>
      <c r="J60" s="13" t="s">
        <v>185</v>
      </c>
    </row>
    <row r="61" spans="1:11" s="15" customFormat="1" ht="15" customHeight="1" x14ac:dyDescent="0.5">
      <c r="B61" s="15" t="s">
        <v>56</v>
      </c>
      <c r="E61" s="182">
        <v>0.3</v>
      </c>
      <c r="F61" s="182">
        <v>0.4</v>
      </c>
      <c r="G61" s="182">
        <v>0.3</v>
      </c>
      <c r="H61" s="183">
        <v>0.5</v>
      </c>
      <c r="I61" s="217">
        <v>0.5</v>
      </c>
      <c r="J61" s="16"/>
      <c r="K61" s="15" t="s">
        <v>67</v>
      </c>
    </row>
    <row r="62" spans="1:11" s="15" customFormat="1" ht="15" customHeight="1" x14ac:dyDescent="0.5">
      <c r="B62" s="15" t="s">
        <v>50</v>
      </c>
      <c r="E62" s="182">
        <v>1.1000000000000001</v>
      </c>
      <c r="F62" s="182">
        <v>0.9</v>
      </c>
      <c r="G62" s="182">
        <v>1.7</v>
      </c>
      <c r="H62" s="183">
        <v>3.7</v>
      </c>
      <c r="I62" s="217">
        <v>2.7</v>
      </c>
      <c r="J62" s="16"/>
      <c r="K62" s="15" t="s">
        <v>65</v>
      </c>
    </row>
    <row r="63" spans="1:11" s="15" customFormat="1" ht="15" customHeight="1" x14ac:dyDescent="0.5">
      <c r="B63" s="15" t="s">
        <v>57</v>
      </c>
      <c r="E63" s="182">
        <v>0.3</v>
      </c>
      <c r="F63" s="182">
        <v>0.4</v>
      </c>
      <c r="G63" s="182">
        <v>1.2</v>
      </c>
      <c r="H63" s="183" t="s">
        <v>398</v>
      </c>
      <c r="I63" s="217" t="s">
        <v>398</v>
      </c>
      <c r="J63" s="16"/>
      <c r="K63" s="15" t="s">
        <v>186</v>
      </c>
    </row>
    <row r="64" spans="1:11" s="15" customFormat="1" ht="15" customHeight="1" x14ac:dyDescent="0.5">
      <c r="B64" s="15" t="s">
        <v>58</v>
      </c>
      <c r="E64" s="182">
        <v>96.7</v>
      </c>
      <c r="F64" s="182">
        <v>93</v>
      </c>
      <c r="G64" s="182">
        <v>92.8</v>
      </c>
      <c r="H64" s="183">
        <v>93.7</v>
      </c>
      <c r="I64" s="217">
        <v>94.4</v>
      </c>
      <c r="J64" s="16"/>
      <c r="K64" s="15" t="s">
        <v>68</v>
      </c>
    </row>
    <row r="65" spans="1:11" s="15" customFormat="1" ht="15" customHeight="1" x14ac:dyDescent="0.5">
      <c r="B65" s="15" t="s">
        <v>59</v>
      </c>
      <c r="E65" s="182">
        <v>0.1</v>
      </c>
      <c r="F65" s="182">
        <v>2.1</v>
      </c>
      <c r="G65" s="182">
        <v>0.4</v>
      </c>
      <c r="H65" s="183" t="s">
        <v>398</v>
      </c>
      <c r="I65" s="217">
        <v>0.1</v>
      </c>
      <c r="J65" s="16"/>
      <c r="K65" s="15" t="s">
        <v>69</v>
      </c>
    </row>
    <row r="66" spans="1:11" s="15" customFormat="1" ht="15" customHeight="1" x14ac:dyDescent="0.5">
      <c r="B66" s="15" t="s">
        <v>52</v>
      </c>
      <c r="E66" s="182" t="s">
        <v>398</v>
      </c>
      <c r="F66" s="182" t="s">
        <v>398</v>
      </c>
      <c r="G66" s="182" t="s">
        <v>398</v>
      </c>
      <c r="H66" s="187" t="s">
        <v>398</v>
      </c>
      <c r="I66" s="222" t="s">
        <v>398</v>
      </c>
      <c r="K66" s="15" t="s">
        <v>66</v>
      </c>
    </row>
    <row r="67" spans="1:11" s="15" customFormat="1" ht="15" customHeight="1" x14ac:dyDescent="0.5">
      <c r="B67" s="15" t="s">
        <v>55</v>
      </c>
      <c r="E67" s="182">
        <v>1.4</v>
      </c>
      <c r="F67" s="182">
        <v>3.3</v>
      </c>
      <c r="G67" s="182">
        <v>3.6</v>
      </c>
      <c r="H67" s="187">
        <v>2.1</v>
      </c>
      <c r="I67" s="222">
        <v>2.4</v>
      </c>
      <c r="K67" s="15" t="s">
        <v>115</v>
      </c>
    </row>
    <row r="68" spans="1:11" s="15" customFormat="1" ht="3" customHeight="1" x14ac:dyDescent="0.5">
      <c r="A68" s="17"/>
      <c r="B68" s="17"/>
      <c r="C68" s="17"/>
      <c r="D68" s="23"/>
      <c r="E68" s="18"/>
      <c r="F68" s="18"/>
      <c r="G68" s="18"/>
      <c r="H68" s="18"/>
      <c r="I68" s="18"/>
      <c r="J68" s="19"/>
      <c r="K68" s="17"/>
    </row>
    <row r="69" spans="1:11" s="15" customFormat="1" ht="3" customHeight="1" x14ac:dyDescent="0.5"/>
    <row r="70" spans="1:11" s="15" customFormat="1" ht="16.5" customHeight="1" x14ac:dyDescent="0.5">
      <c r="A70" s="15" t="s">
        <v>403</v>
      </c>
    </row>
    <row r="71" spans="1:11" s="15" customFormat="1" ht="16.5" customHeight="1" x14ac:dyDescent="0.5">
      <c r="B71" s="15" t="s">
        <v>404</v>
      </c>
    </row>
    <row r="72" spans="1:11" ht="16.5" customHeight="1" x14ac:dyDescent="0.3"/>
    <row r="73" spans="1:11" x14ac:dyDescent="0.3">
      <c r="B73" s="15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abSelected="1" workbookViewId="0"/>
  </sheetViews>
  <sheetFormatPr defaultRowHeight="21.75" x14ac:dyDescent="0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58"/>
  <sheetViews>
    <sheetView showGridLines="0" topLeftCell="A43" workbookViewId="0">
      <selection activeCell="K57" sqref="K57"/>
    </sheetView>
  </sheetViews>
  <sheetFormatPr defaultColWidth="9.140625" defaultRowHeight="18.75" x14ac:dyDescent="0.3"/>
  <cols>
    <col min="1" max="1" width="1.5703125" style="4" customWidth="1"/>
    <col min="2" max="2" width="5.5703125" style="4" customWidth="1"/>
    <col min="3" max="3" width="4.5703125" style="4" customWidth="1"/>
    <col min="4" max="4" width="12.42578125" style="4" customWidth="1"/>
    <col min="5" max="12" width="10.28515625" style="4" customWidth="1"/>
    <col min="13" max="13" width="11.42578125" style="4" customWidth="1"/>
    <col min="14" max="14" width="2.7109375" style="4" customWidth="1"/>
    <col min="15" max="15" width="25.85546875" style="4" customWidth="1"/>
    <col min="16" max="16" width="8.5703125" style="4" customWidth="1"/>
    <col min="17" max="17" width="5.85546875" style="4" customWidth="1"/>
    <col min="18" max="16384" width="9.140625" style="4"/>
  </cols>
  <sheetData>
    <row r="1" spans="1:15" s="1" customFormat="1" x14ac:dyDescent="0.3">
      <c r="B1" s="1" t="s">
        <v>0</v>
      </c>
      <c r="C1" s="2">
        <v>1.2</v>
      </c>
      <c r="D1" s="1" t="s">
        <v>333</v>
      </c>
    </row>
    <row r="2" spans="1:15" s="3" customFormat="1" x14ac:dyDescent="0.3">
      <c r="B2" s="1" t="s">
        <v>144</v>
      </c>
      <c r="C2" s="2">
        <v>1.2</v>
      </c>
      <c r="D2" s="1" t="s">
        <v>334</v>
      </c>
    </row>
    <row r="3" spans="1:15" ht="6" customHeight="1" x14ac:dyDescent="0.3"/>
    <row r="4" spans="1:15" s="7" customFormat="1" ht="23.25" customHeight="1" x14ac:dyDescent="0.25">
      <c r="A4" s="232" t="s">
        <v>163</v>
      </c>
      <c r="B4" s="232"/>
      <c r="C4" s="232"/>
      <c r="D4" s="233"/>
      <c r="E4" s="118"/>
      <c r="F4" s="130" t="s">
        <v>281</v>
      </c>
      <c r="G4" s="131"/>
      <c r="H4" s="118"/>
      <c r="I4" s="130" t="s">
        <v>282</v>
      </c>
      <c r="J4" s="131"/>
      <c r="K4" s="118"/>
      <c r="L4" s="130" t="s">
        <v>331</v>
      </c>
      <c r="M4" s="131"/>
      <c r="N4" s="238" t="s">
        <v>236</v>
      </c>
      <c r="O4" s="239"/>
    </row>
    <row r="5" spans="1:15" s="7" customFormat="1" ht="18" customHeight="1" x14ac:dyDescent="0.3">
      <c r="A5" s="234"/>
      <c r="B5" s="234"/>
      <c r="C5" s="234"/>
      <c r="D5" s="235"/>
      <c r="E5" s="76" t="s">
        <v>1</v>
      </c>
      <c r="F5" s="70" t="s">
        <v>2</v>
      </c>
      <c r="G5" s="32" t="s">
        <v>3</v>
      </c>
      <c r="H5" s="71" t="s">
        <v>1</v>
      </c>
      <c r="I5" s="70" t="s">
        <v>2</v>
      </c>
      <c r="J5" s="71" t="s">
        <v>3</v>
      </c>
      <c r="K5" s="77" t="s">
        <v>1</v>
      </c>
      <c r="L5" s="70" t="s">
        <v>2</v>
      </c>
      <c r="M5" s="71" t="s">
        <v>3</v>
      </c>
      <c r="N5" s="240"/>
      <c r="O5" s="241"/>
    </row>
    <row r="6" spans="1:15" s="7" customFormat="1" ht="16.5" customHeight="1" x14ac:dyDescent="0.3">
      <c r="A6" s="236"/>
      <c r="B6" s="236"/>
      <c r="C6" s="236"/>
      <c r="D6" s="237"/>
      <c r="E6" s="72" t="s">
        <v>7</v>
      </c>
      <c r="F6" s="73" t="s">
        <v>8</v>
      </c>
      <c r="G6" s="69" t="s">
        <v>9</v>
      </c>
      <c r="H6" s="68" t="s">
        <v>7</v>
      </c>
      <c r="I6" s="73" t="s">
        <v>8</v>
      </c>
      <c r="J6" s="68" t="s">
        <v>9</v>
      </c>
      <c r="K6" s="73" t="s">
        <v>7</v>
      </c>
      <c r="L6" s="73" t="s">
        <v>8</v>
      </c>
      <c r="M6" s="68" t="s">
        <v>9</v>
      </c>
      <c r="N6" s="242"/>
      <c r="O6" s="243"/>
    </row>
    <row r="7" spans="1:15" s="8" customFormat="1" ht="28.5" customHeight="1" x14ac:dyDescent="0.3">
      <c r="A7" s="230" t="s">
        <v>72</v>
      </c>
      <c r="B7" s="230"/>
      <c r="C7" s="230"/>
      <c r="D7" s="248"/>
      <c r="E7" s="132">
        <f t="shared" ref="E7:G7" si="0">SUM(E8:E9)</f>
        <v>783082</v>
      </c>
      <c r="F7" s="132">
        <f t="shared" si="0"/>
        <v>387631</v>
      </c>
      <c r="G7" s="132">
        <f t="shared" si="0"/>
        <v>395451</v>
      </c>
      <c r="H7" s="132">
        <f>SUM(H8:H9)</f>
        <v>789681</v>
      </c>
      <c r="I7" s="132">
        <f t="shared" ref="I7:J7" si="1">SUM(I8:I9)</f>
        <v>390832</v>
      </c>
      <c r="J7" s="132">
        <f t="shared" si="1"/>
        <v>398849</v>
      </c>
      <c r="K7" s="132"/>
      <c r="L7" s="132"/>
      <c r="M7" s="132"/>
      <c r="N7" s="231" t="s">
        <v>7</v>
      </c>
      <c r="O7" s="230"/>
    </row>
    <row r="8" spans="1:15" s="7" customFormat="1" ht="20.25" customHeight="1" x14ac:dyDescent="0.3">
      <c r="A8" s="24"/>
      <c r="B8" s="24" t="s">
        <v>5</v>
      </c>
      <c r="C8" s="24"/>
      <c r="D8" s="24"/>
      <c r="E8" s="133">
        <v>170105</v>
      </c>
      <c r="F8" s="133">
        <v>83234</v>
      </c>
      <c r="G8" s="134">
        <v>86871</v>
      </c>
      <c r="H8" s="133">
        <f>SUM(I8:J8)</f>
        <v>170077</v>
      </c>
      <c r="I8" s="133">
        <v>83018</v>
      </c>
      <c r="J8" s="134">
        <v>87059</v>
      </c>
      <c r="K8" s="133"/>
      <c r="L8" s="133"/>
      <c r="M8" s="134"/>
      <c r="N8" s="82" t="s">
        <v>283</v>
      </c>
      <c r="O8" s="82"/>
    </row>
    <row r="9" spans="1:15" s="7" customFormat="1" ht="20.25" customHeight="1" x14ac:dyDescent="0.3">
      <c r="A9" s="24"/>
      <c r="B9" s="24" t="s">
        <v>6</v>
      </c>
      <c r="C9" s="24"/>
      <c r="D9" s="24"/>
      <c r="E9" s="133">
        <v>612977</v>
      </c>
      <c r="F9" s="133">
        <v>304397</v>
      </c>
      <c r="G9" s="134">
        <v>308580</v>
      </c>
      <c r="H9" s="133">
        <f>SUM(I9:J9)</f>
        <v>619604</v>
      </c>
      <c r="I9" s="133">
        <v>307814</v>
      </c>
      <c r="J9" s="134">
        <v>311790</v>
      </c>
      <c r="K9" s="133"/>
      <c r="L9" s="133"/>
      <c r="M9" s="134"/>
      <c r="N9" s="82" t="s">
        <v>284</v>
      </c>
      <c r="O9" s="82"/>
    </row>
    <row r="10" spans="1:15" s="7" customFormat="1" ht="20.25" customHeight="1" x14ac:dyDescent="0.3">
      <c r="A10" s="3" t="s">
        <v>285</v>
      </c>
      <c r="B10" s="24"/>
      <c r="C10" s="24"/>
      <c r="D10" s="24"/>
      <c r="E10" s="135">
        <f t="shared" ref="E10:G10" si="2">SUM(E11:E12)</f>
        <v>122491</v>
      </c>
      <c r="F10" s="135">
        <f t="shared" si="2"/>
        <v>60965</v>
      </c>
      <c r="G10" s="135">
        <f t="shared" si="2"/>
        <v>61526</v>
      </c>
      <c r="H10" s="135">
        <f>SUM(H11:H12)</f>
        <v>124049</v>
      </c>
      <c r="I10" s="135">
        <f t="shared" ref="I10:J10" si="3">SUM(I11:I12)</f>
        <v>61861</v>
      </c>
      <c r="J10" s="135">
        <f t="shared" si="3"/>
        <v>62188</v>
      </c>
      <c r="K10" s="135"/>
      <c r="L10" s="135"/>
      <c r="M10" s="135"/>
      <c r="N10" s="83" t="s">
        <v>286</v>
      </c>
      <c r="O10" s="83"/>
    </row>
    <row r="11" spans="1:15" s="7" customFormat="1" ht="20.25" customHeight="1" x14ac:dyDescent="0.3">
      <c r="A11" s="24"/>
      <c r="B11" s="29" t="s">
        <v>287</v>
      </c>
      <c r="C11" s="24"/>
      <c r="D11" s="24"/>
      <c r="E11" s="133">
        <v>41448</v>
      </c>
      <c r="F11" s="133">
        <v>20450</v>
      </c>
      <c r="G11" s="134">
        <v>20998</v>
      </c>
      <c r="H11" s="133">
        <f>SUM(I11:J11)</f>
        <v>41572</v>
      </c>
      <c r="I11" s="133">
        <v>20466</v>
      </c>
      <c r="J11" s="134">
        <v>21106</v>
      </c>
      <c r="K11" s="133"/>
      <c r="L11" s="133"/>
      <c r="M11" s="134"/>
      <c r="N11" s="249" t="s">
        <v>288</v>
      </c>
      <c r="O11" s="250"/>
    </row>
    <row r="12" spans="1:15" s="7" customFormat="1" ht="20.25" customHeight="1" x14ac:dyDescent="0.3">
      <c r="A12" s="29"/>
      <c r="B12" s="24" t="s">
        <v>6</v>
      </c>
      <c r="C12" s="24"/>
      <c r="D12" s="24"/>
      <c r="E12" s="133">
        <v>81043</v>
      </c>
      <c r="F12" s="133">
        <v>40515</v>
      </c>
      <c r="G12" s="134">
        <v>40528</v>
      </c>
      <c r="H12" s="133">
        <f>SUM(I12:J12)</f>
        <v>82477</v>
      </c>
      <c r="I12" s="133">
        <v>41395</v>
      </c>
      <c r="J12" s="134">
        <v>41082</v>
      </c>
      <c r="K12" s="133"/>
      <c r="L12" s="133"/>
      <c r="M12" s="134"/>
      <c r="N12" s="82" t="s">
        <v>289</v>
      </c>
      <c r="O12" s="82"/>
    </row>
    <row r="13" spans="1:15" s="7" customFormat="1" ht="20.25" customHeight="1" x14ac:dyDescent="0.3">
      <c r="A13" s="3" t="s">
        <v>251</v>
      </c>
      <c r="B13" s="24"/>
      <c r="C13" s="24"/>
      <c r="D13" s="24"/>
      <c r="E13" s="135">
        <f t="shared" ref="E13:J13" si="4">SUM(E14:E15)</f>
        <v>71254</v>
      </c>
      <c r="F13" s="135">
        <f t="shared" si="4"/>
        <v>34997</v>
      </c>
      <c r="G13" s="135">
        <f t="shared" si="4"/>
        <v>36257</v>
      </c>
      <c r="H13" s="135">
        <f t="shared" si="4"/>
        <v>71882</v>
      </c>
      <c r="I13" s="135">
        <f t="shared" si="4"/>
        <v>35305</v>
      </c>
      <c r="J13" s="135">
        <f t="shared" si="4"/>
        <v>36577</v>
      </c>
      <c r="K13" s="135"/>
      <c r="L13" s="135"/>
      <c r="M13" s="135"/>
      <c r="N13" s="83" t="s">
        <v>290</v>
      </c>
      <c r="O13" s="83"/>
    </row>
    <row r="14" spans="1:15" s="7" customFormat="1" ht="20.25" customHeight="1" x14ac:dyDescent="0.3">
      <c r="A14" s="24"/>
      <c r="B14" s="24" t="s">
        <v>291</v>
      </c>
      <c r="C14" s="24"/>
      <c r="D14" s="74"/>
      <c r="E14" s="133">
        <v>19107</v>
      </c>
      <c r="F14" s="133">
        <v>9254</v>
      </c>
      <c r="G14" s="134">
        <v>9853</v>
      </c>
      <c r="H14" s="133">
        <f>SUM(I14:J14)</f>
        <v>19307</v>
      </c>
      <c r="I14" s="133">
        <v>9345</v>
      </c>
      <c r="J14" s="134">
        <v>9962</v>
      </c>
      <c r="K14" s="133"/>
      <c r="L14" s="133"/>
      <c r="M14" s="134"/>
      <c r="N14" s="82" t="s">
        <v>292</v>
      </c>
      <c r="O14" s="82"/>
    </row>
    <row r="15" spans="1:15" s="7" customFormat="1" ht="20.25" customHeight="1" x14ac:dyDescent="0.3">
      <c r="A15" s="24"/>
      <c r="B15" s="24" t="s">
        <v>6</v>
      </c>
      <c r="C15" s="24"/>
      <c r="D15" s="24"/>
      <c r="E15" s="133">
        <v>52147</v>
      </c>
      <c r="F15" s="133">
        <v>25743</v>
      </c>
      <c r="G15" s="134">
        <v>26404</v>
      </c>
      <c r="H15" s="133">
        <f>SUM(I15:J15)</f>
        <v>52575</v>
      </c>
      <c r="I15" s="133">
        <v>25960</v>
      </c>
      <c r="J15" s="134">
        <v>26615</v>
      </c>
      <c r="K15" s="133"/>
      <c r="L15" s="133"/>
      <c r="M15" s="134"/>
      <c r="N15" s="249" t="s">
        <v>293</v>
      </c>
      <c r="O15" s="250"/>
    </row>
    <row r="16" spans="1:15" s="7" customFormat="1" ht="20.25" customHeight="1" x14ac:dyDescent="0.3">
      <c r="A16" s="136" t="s">
        <v>294</v>
      </c>
      <c r="B16" s="24"/>
      <c r="C16" s="71"/>
      <c r="D16" s="71"/>
      <c r="E16" s="135">
        <f t="shared" ref="E16:G16" si="5">SUM(E17:E19)</f>
        <v>53019</v>
      </c>
      <c r="F16" s="135">
        <f t="shared" si="5"/>
        <v>26158</v>
      </c>
      <c r="G16" s="135">
        <f t="shared" si="5"/>
        <v>26861</v>
      </c>
      <c r="H16" s="135">
        <f>SUM(H17:H19)</f>
        <v>53675</v>
      </c>
      <c r="I16" s="135">
        <f t="shared" ref="I16:J16" si="6">SUM(I17:I19)</f>
        <v>26445</v>
      </c>
      <c r="J16" s="135">
        <f t="shared" si="6"/>
        <v>27230</v>
      </c>
      <c r="K16" s="135"/>
      <c r="L16" s="135"/>
      <c r="M16" s="135"/>
      <c r="N16" s="83" t="s">
        <v>295</v>
      </c>
      <c r="O16" s="83"/>
    </row>
    <row r="17" spans="1:15" s="7" customFormat="1" ht="20.25" customHeight="1" x14ac:dyDescent="0.3">
      <c r="A17" s="24"/>
      <c r="B17" s="24" t="s">
        <v>296</v>
      </c>
      <c r="C17" s="24"/>
      <c r="D17" s="24"/>
      <c r="E17" s="133">
        <v>4776</v>
      </c>
      <c r="F17" s="133">
        <v>2287</v>
      </c>
      <c r="G17" s="134">
        <v>2489</v>
      </c>
      <c r="H17" s="133">
        <f>SUM(I17:J17)</f>
        <v>4836</v>
      </c>
      <c r="I17" s="133">
        <v>2310</v>
      </c>
      <c r="J17" s="134">
        <v>2526</v>
      </c>
      <c r="K17" s="133"/>
      <c r="L17" s="133"/>
      <c r="M17" s="134"/>
      <c r="N17" s="82" t="s">
        <v>297</v>
      </c>
      <c r="O17" s="82"/>
    </row>
    <row r="18" spans="1:15" s="7" customFormat="1" ht="20.25" customHeight="1" x14ac:dyDescent="0.3">
      <c r="A18" s="24"/>
      <c r="B18" s="24" t="s">
        <v>298</v>
      </c>
      <c r="C18" s="24"/>
      <c r="D18" s="24"/>
      <c r="E18" s="133">
        <v>9416</v>
      </c>
      <c r="F18" s="133">
        <v>4703</v>
      </c>
      <c r="G18" s="134">
        <v>4713</v>
      </c>
      <c r="H18" s="133">
        <f>SUM(I18:J18)</f>
        <v>9438</v>
      </c>
      <c r="I18" s="133">
        <v>4721</v>
      </c>
      <c r="J18" s="134">
        <v>4717</v>
      </c>
      <c r="K18" s="133"/>
      <c r="L18" s="133"/>
      <c r="M18" s="134"/>
      <c r="N18" s="82" t="s">
        <v>299</v>
      </c>
      <c r="O18" s="24"/>
    </row>
    <row r="19" spans="1:15" s="7" customFormat="1" ht="20.25" customHeight="1" x14ac:dyDescent="0.3">
      <c r="A19" s="24"/>
      <c r="B19" s="24" t="s">
        <v>6</v>
      </c>
      <c r="C19" s="24"/>
      <c r="D19" s="24"/>
      <c r="E19" s="133">
        <v>38827</v>
      </c>
      <c r="F19" s="133">
        <v>19168</v>
      </c>
      <c r="G19" s="134">
        <v>19659</v>
      </c>
      <c r="H19" s="133">
        <f>SUM(I19:J19)</f>
        <v>39401</v>
      </c>
      <c r="I19" s="133">
        <v>19414</v>
      </c>
      <c r="J19" s="134">
        <v>19987</v>
      </c>
      <c r="K19" s="133"/>
      <c r="L19" s="133"/>
      <c r="M19" s="134"/>
      <c r="N19" s="82" t="s">
        <v>293</v>
      </c>
      <c r="O19" s="82" t="s">
        <v>300</v>
      </c>
    </row>
    <row r="20" spans="1:15" s="7" customFormat="1" ht="20.25" customHeight="1" x14ac:dyDescent="0.3">
      <c r="A20" s="3" t="s">
        <v>301</v>
      </c>
      <c r="B20" s="24"/>
      <c r="C20" s="24"/>
      <c r="D20" s="24"/>
      <c r="E20" s="135">
        <f t="shared" ref="E20:J20" si="7">SUM(E21:E22)</f>
        <v>45289</v>
      </c>
      <c r="F20" s="135">
        <f t="shared" si="7"/>
        <v>22307</v>
      </c>
      <c r="G20" s="135">
        <f t="shared" si="7"/>
        <v>22982</v>
      </c>
      <c r="H20" s="135">
        <f t="shared" si="7"/>
        <v>45694</v>
      </c>
      <c r="I20" s="135">
        <f t="shared" si="7"/>
        <v>22503</v>
      </c>
      <c r="J20" s="135">
        <f t="shared" si="7"/>
        <v>23191</v>
      </c>
      <c r="K20" s="135"/>
      <c r="L20" s="135"/>
      <c r="M20" s="135"/>
      <c r="N20" s="83" t="s">
        <v>302</v>
      </c>
      <c r="O20" s="83"/>
    </row>
    <row r="21" spans="1:15" s="7" customFormat="1" ht="20.25" customHeight="1" x14ac:dyDescent="0.3">
      <c r="A21" s="24"/>
      <c r="B21" s="24" t="s">
        <v>303</v>
      </c>
      <c r="C21" s="24"/>
      <c r="D21" s="24"/>
      <c r="E21" s="133">
        <v>3150</v>
      </c>
      <c r="F21" s="133">
        <v>1572</v>
      </c>
      <c r="G21" s="134">
        <v>1578</v>
      </c>
      <c r="H21" s="133">
        <f>SUM(I21:J21)</f>
        <v>3128</v>
      </c>
      <c r="I21" s="133">
        <v>1554</v>
      </c>
      <c r="J21" s="134">
        <v>1574</v>
      </c>
      <c r="K21" s="133"/>
      <c r="L21" s="133"/>
      <c r="M21" s="134"/>
      <c r="N21" s="82" t="s">
        <v>304</v>
      </c>
      <c r="O21" s="24"/>
    </row>
    <row r="22" spans="1:15" s="7" customFormat="1" ht="20.25" customHeight="1" x14ac:dyDescent="0.3">
      <c r="A22" s="24"/>
      <c r="B22" s="24" t="s">
        <v>6</v>
      </c>
      <c r="C22" s="24"/>
      <c r="D22" s="74"/>
      <c r="E22" s="133">
        <v>42139</v>
      </c>
      <c r="F22" s="133">
        <v>20735</v>
      </c>
      <c r="G22" s="134">
        <v>21404</v>
      </c>
      <c r="H22" s="133">
        <f>SUM(I22:J22)</f>
        <v>42566</v>
      </c>
      <c r="I22" s="133">
        <v>20949</v>
      </c>
      <c r="J22" s="134">
        <v>21617</v>
      </c>
      <c r="K22" s="133"/>
      <c r="L22" s="133"/>
      <c r="M22" s="134"/>
      <c r="N22" s="82" t="s">
        <v>293</v>
      </c>
      <c r="O22" s="24"/>
    </row>
    <row r="23" spans="1:15" s="7" customFormat="1" ht="20.25" customHeight="1" x14ac:dyDescent="0.3">
      <c r="A23" s="136" t="s">
        <v>254</v>
      </c>
      <c r="B23" s="24"/>
      <c r="C23" s="71"/>
      <c r="D23" s="71"/>
      <c r="E23" s="135">
        <f t="shared" ref="E23:G23" si="8">SUM(E24:E26)</f>
        <v>91263</v>
      </c>
      <c r="F23" s="135">
        <f t="shared" si="8"/>
        <v>44845</v>
      </c>
      <c r="G23" s="135">
        <f t="shared" si="8"/>
        <v>46418</v>
      </c>
      <c r="H23" s="135">
        <f>SUM(H24:H26)</f>
        <v>91698</v>
      </c>
      <c r="I23" s="135">
        <f t="shared" ref="I23:J23" si="9">SUM(I24:I26)</f>
        <v>45093</v>
      </c>
      <c r="J23" s="135">
        <f t="shared" si="9"/>
        <v>46605</v>
      </c>
      <c r="K23" s="135"/>
      <c r="L23" s="135"/>
      <c r="M23" s="135"/>
      <c r="N23" s="83" t="s">
        <v>305</v>
      </c>
      <c r="O23" s="3"/>
    </row>
    <row r="24" spans="1:15" s="7" customFormat="1" ht="20.25" customHeight="1" x14ac:dyDescent="0.3">
      <c r="A24" s="71"/>
      <c r="B24" s="29" t="s">
        <v>306</v>
      </c>
      <c r="C24" s="71"/>
      <c r="D24" s="71"/>
      <c r="E24" s="133">
        <v>7604</v>
      </c>
      <c r="F24" s="133">
        <v>3768</v>
      </c>
      <c r="G24" s="134">
        <v>3836</v>
      </c>
      <c r="H24" s="133">
        <f>SUM(I24:J24)</f>
        <v>7454</v>
      </c>
      <c r="I24" s="133">
        <v>3663</v>
      </c>
      <c r="J24" s="134">
        <v>3791</v>
      </c>
      <c r="K24" s="133"/>
      <c r="L24" s="133"/>
      <c r="M24" s="134"/>
      <c r="N24" s="82" t="s">
        <v>307</v>
      </c>
      <c r="O24" s="82"/>
    </row>
    <row r="25" spans="1:15" s="7" customFormat="1" ht="18" customHeight="1" x14ac:dyDescent="0.3">
      <c r="A25" s="24"/>
      <c r="B25" s="29" t="s">
        <v>308</v>
      </c>
      <c r="C25" s="71"/>
      <c r="D25" s="71"/>
      <c r="E25" s="133">
        <v>8271</v>
      </c>
      <c r="F25" s="133">
        <v>4116</v>
      </c>
      <c r="G25" s="134">
        <v>4155</v>
      </c>
      <c r="H25" s="133">
        <f t="shared" ref="H25:H26" si="10">SUM(I25:J25)</f>
        <v>8307</v>
      </c>
      <c r="I25" s="133">
        <v>4144</v>
      </c>
      <c r="J25" s="134">
        <v>4163</v>
      </c>
      <c r="K25" s="133"/>
      <c r="L25" s="133"/>
      <c r="M25" s="134"/>
      <c r="N25" s="82" t="s">
        <v>309</v>
      </c>
      <c r="O25" s="82"/>
    </row>
    <row r="26" spans="1:15" s="7" customFormat="1" ht="17.25" x14ac:dyDescent="0.3">
      <c r="A26" s="24"/>
      <c r="B26" s="24" t="s">
        <v>6</v>
      </c>
      <c r="C26" s="24"/>
      <c r="D26" s="24"/>
      <c r="E26" s="137">
        <v>75388</v>
      </c>
      <c r="F26" s="133">
        <v>36961</v>
      </c>
      <c r="G26" s="134">
        <v>38427</v>
      </c>
      <c r="H26" s="133">
        <f t="shared" si="10"/>
        <v>75937</v>
      </c>
      <c r="I26" s="133">
        <v>37286</v>
      </c>
      <c r="J26" s="134">
        <v>38651</v>
      </c>
      <c r="K26" s="133"/>
      <c r="L26" s="133"/>
      <c r="M26" s="134"/>
      <c r="N26" s="82" t="s">
        <v>293</v>
      </c>
      <c r="O26" s="82"/>
    </row>
    <row r="27" spans="1:15" s="7" customFormat="1" ht="17.25" x14ac:dyDescent="0.3">
      <c r="A27" s="24"/>
      <c r="B27" s="24"/>
      <c r="C27" s="24"/>
      <c r="D27" s="24"/>
      <c r="E27" s="138"/>
      <c r="F27" s="138"/>
      <c r="G27" s="138"/>
      <c r="H27" s="138"/>
      <c r="I27" s="138"/>
      <c r="J27" s="138"/>
      <c r="K27" s="138"/>
      <c r="L27" s="138"/>
      <c r="M27" s="138"/>
      <c r="N27" s="82"/>
      <c r="O27" s="82"/>
    </row>
    <row r="28" spans="1:15" x14ac:dyDescent="0.3">
      <c r="A28" s="1"/>
      <c r="B28" s="1" t="s">
        <v>0</v>
      </c>
      <c r="C28" s="2">
        <v>1.2</v>
      </c>
      <c r="D28" s="1" t="s">
        <v>332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3">
      <c r="A29" s="3"/>
      <c r="B29" s="1" t="s">
        <v>144</v>
      </c>
      <c r="C29" s="2">
        <v>1.2</v>
      </c>
      <c r="D29" s="1" t="s">
        <v>335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1" spans="1:15" x14ac:dyDescent="0.3">
      <c r="A31" s="232" t="s">
        <v>163</v>
      </c>
      <c r="B31" s="232"/>
      <c r="C31" s="232"/>
      <c r="D31" s="233"/>
      <c r="E31" s="118"/>
      <c r="F31" s="130" t="s">
        <v>281</v>
      </c>
      <c r="G31" s="131"/>
      <c r="H31" s="118"/>
      <c r="I31" s="130" t="s">
        <v>282</v>
      </c>
      <c r="J31" s="131"/>
      <c r="K31" s="118"/>
      <c r="L31" s="130" t="s">
        <v>331</v>
      </c>
      <c r="M31" s="131"/>
      <c r="N31" s="238" t="s">
        <v>236</v>
      </c>
      <c r="O31" s="239"/>
    </row>
    <row r="32" spans="1:15" x14ac:dyDescent="0.3">
      <c r="A32" s="234"/>
      <c r="B32" s="234"/>
      <c r="C32" s="234"/>
      <c r="D32" s="235"/>
      <c r="E32" s="76" t="s">
        <v>1</v>
      </c>
      <c r="F32" s="70" t="s">
        <v>2</v>
      </c>
      <c r="G32" s="32" t="s">
        <v>3</v>
      </c>
      <c r="H32" s="71" t="s">
        <v>1</v>
      </c>
      <c r="I32" s="70" t="s">
        <v>2</v>
      </c>
      <c r="J32" s="71" t="s">
        <v>3</v>
      </c>
      <c r="K32" s="77" t="s">
        <v>1</v>
      </c>
      <c r="L32" s="70" t="s">
        <v>2</v>
      </c>
      <c r="M32" s="71" t="s">
        <v>3</v>
      </c>
      <c r="N32" s="240"/>
      <c r="O32" s="241"/>
    </row>
    <row r="33" spans="1:15" x14ac:dyDescent="0.3">
      <c r="A33" s="236"/>
      <c r="B33" s="236"/>
      <c r="C33" s="236"/>
      <c r="D33" s="237"/>
      <c r="E33" s="72" t="s">
        <v>7</v>
      </c>
      <c r="F33" s="73" t="s">
        <v>8</v>
      </c>
      <c r="G33" s="69" t="s">
        <v>9</v>
      </c>
      <c r="H33" s="68" t="s">
        <v>7</v>
      </c>
      <c r="I33" s="73" t="s">
        <v>8</v>
      </c>
      <c r="J33" s="68" t="s">
        <v>9</v>
      </c>
      <c r="K33" s="73" t="s">
        <v>7</v>
      </c>
      <c r="L33" s="73" t="s">
        <v>8</v>
      </c>
      <c r="M33" s="68" t="s">
        <v>9</v>
      </c>
      <c r="N33" s="242"/>
      <c r="O33" s="243"/>
    </row>
    <row r="34" spans="1:15" x14ac:dyDescent="0.3">
      <c r="A34" s="139" t="s">
        <v>255</v>
      </c>
      <c r="B34" s="36"/>
      <c r="C34" s="36"/>
      <c r="D34" s="140"/>
      <c r="E34" s="132">
        <f t="shared" ref="E34:G34" si="11">SUM(E35:E36)</f>
        <v>70901</v>
      </c>
      <c r="F34" s="132">
        <f t="shared" si="11"/>
        <v>35163</v>
      </c>
      <c r="G34" s="132">
        <f t="shared" si="11"/>
        <v>35738</v>
      </c>
      <c r="H34" s="132">
        <f>SUM(H35:H36)</f>
        <v>71524</v>
      </c>
      <c r="I34" s="132">
        <f t="shared" ref="I34:J34" si="12">SUM(I35:I36)</f>
        <v>35493</v>
      </c>
      <c r="J34" s="132">
        <f t="shared" si="12"/>
        <v>36031</v>
      </c>
      <c r="K34" s="132">
        <v>72116</v>
      </c>
      <c r="L34" s="132">
        <v>35826</v>
      </c>
      <c r="M34" s="132">
        <v>36290</v>
      </c>
      <c r="N34" s="141" t="s">
        <v>310</v>
      </c>
      <c r="O34" s="24"/>
    </row>
    <row r="35" spans="1:15" x14ac:dyDescent="0.3">
      <c r="A35" s="82"/>
      <c r="B35" s="82" t="s">
        <v>311</v>
      </c>
      <c r="C35" s="24"/>
      <c r="D35" s="74"/>
      <c r="E35" s="133">
        <v>7672</v>
      </c>
      <c r="F35" s="133">
        <v>3791</v>
      </c>
      <c r="G35" s="133">
        <v>3881</v>
      </c>
      <c r="H35" s="133">
        <f>SUM(I35:J35)</f>
        <v>7594</v>
      </c>
      <c r="I35" s="133">
        <v>3750</v>
      </c>
      <c r="J35" s="133">
        <v>3844</v>
      </c>
      <c r="K35" s="133">
        <v>7587</v>
      </c>
      <c r="L35" s="133">
        <v>3753</v>
      </c>
      <c r="M35" s="133">
        <v>3834</v>
      </c>
      <c r="N35" s="142" t="s">
        <v>312</v>
      </c>
      <c r="O35" s="24"/>
    </row>
    <row r="36" spans="1:15" x14ac:dyDescent="0.3">
      <c r="A36" s="82"/>
      <c r="B36" s="82" t="s">
        <v>6</v>
      </c>
      <c r="C36" s="24"/>
      <c r="D36" s="74"/>
      <c r="E36" s="133">
        <v>63229</v>
      </c>
      <c r="F36" s="133">
        <v>31372</v>
      </c>
      <c r="G36" s="133">
        <v>31857</v>
      </c>
      <c r="H36" s="133">
        <f>SUM(I36:J36)</f>
        <v>63930</v>
      </c>
      <c r="I36" s="133">
        <v>31743</v>
      </c>
      <c r="J36" s="133">
        <v>32187</v>
      </c>
      <c r="K36" s="133">
        <v>64529</v>
      </c>
      <c r="L36" s="133">
        <v>32073</v>
      </c>
      <c r="M36" s="133">
        <v>32456</v>
      </c>
      <c r="N36" s="142" t="s">
        <v>300</v>
      </c>
      <c r="O36" s="24"/>
    </row>
    <row r="37" spans="1:15" x14ac:dyDescent="0.3">
      <c r="A37" s="83" t="s">
        <v>256</v>
      </c>
      <c r="B37" s="83"/>
      <c r="C37" s="24"/>
      <c r="D37" s="74"/>
      <c r="E37" s="135">
        <f t="shared" ref="E37:J37" si="13">SUM(E38:E39)</f>
        <v>38818</v>
      </c>
      <c r="F37" s="135">
        <f t="shared" si="13"/>
        <v>19708</v>
      </c>
      <c r="G37" s="135">
        <f t="shared" si="13"/>
        <v>19110</v>
      </c>
      <c r="H37" s="135">
        <f t="shared" si="13"/>
        <v>39277</v>
      </c>
      <c r="I37" s="135">
        <f t="shared" si="13"/>
        <v>19933</v>
      </c>
      <c r="J37" s="135">
        <f t="shared" si="13"/>
        <v>19344</v>
      </c>
      <c r="K37" s="135">
        <v>39827</v>
      </c>
      <c r="L37" s="135">
        <v>20178</v>
      </c>
      <c r="M37" s="135">
        <v>19649</v>
      </c>
      <c r="N37" s="141" t="s">
        <v>269</v>
      </c>
      <c r="O37" s="24"/>
    </row>
    <row r="38" spans="1:15" x14ac:dyDescent="0.3">
      <c r="A38" s="82"/>
      <c r="B38" s="82" t="s">
        <v>313</v>
      </c>
      <c r="C38" s="24"/>
      <c r="D38" s="74"/>
      <c r="E38" s="133">
        <v>4895</v>
      </c>
      <c r="F38" s="133">
        <v>2468</v>
      </c>
      <c r="G38" s="133">
        <v>2427</v>
      </c>
      <c r="H38" s="133">
        <f>SUM(I38:J38)</f>
        <v>4915</v>
      </c>
      <c r="I38" s="133">
        <v>2485</v>
      </c>
      <c r="J38" s="133">
        <v>2430</v>
      </c>
      <c r="K38" s="133">
        <v>5014</v>
      </c>
      <c r="L38" s="133">
        <v>2542</v>
      </c>
      <c r="M38" s="133">
        <v>2472</v>
      </c>
      <c r="N38" s="142" t="s">
        <v>314</v>
      </c>
      <c r="O38" s="24"/>
    </row>
    <row r="39" spans="1:15" x14ac:dyDescent="0.3">
      <c r="A39" s="82"/>
      <c r="B39" s="82" t="s">
        <v>6</v>
      </c>
      <c r="C39" s="24"/>
      <c r="D39" s="74"/>
      <c r="E39" s="133">
        <v>33923</v>
      </c>
      <c r="F39" s="133">
        <v>17240</v>
      </c>
      <c r="G39" s="133">
        <v>16683</v>
      </c>
      <c r="H39" s="133">
        <f>SUM(I39:J39)</f>
        <v>34362</v>
      </c>
      <c r="I39" s="133">
        <v>17448</v>
      </c>
      <c r="J39" s="133">
        <v>16914</v>
      </c>
      <c r="K39" s="133">
        <v>34813</v>
      </c>
      <c r="L39" s="133">
        <v>17636</v>
      </c>
      <c r="M39" s="133">
        <v>17177</v>
      </c>
      <c r="N39" s="142" t="s">
        <v>300</v>
      </c>
      <c r="O39" s="24"/>
    </row>
    <row r="40" spans="1:15" x14ac:dyDescent="0.3">
      <c r="A40" s="83" t="s">
        <v>257</v>
      </c>
      <c r="B40" s="83"/>
      <c r="C40" s="24"/>
      <c r="D40" s="74"/>
      <c r="E40" s="135">
        <f t="shared" ref="E40:J40" si="14">SUM(E41:E43)</f>
        <v>53005</v>
      </c>
      <c r="F40" s="135">
        <f t="shared" si="14"/>
        <v>26183</v>
      </c>
      <c r="G40" s="135">
        <f t="shared" si="14"/>
        <v>26822</v>
      </c>
      <c r="H40" s="135">
        <f t="shared" si="14"/>
        <v>53425</v>
      </c>
      <c r="I40" s="135">
        <f t="shared" si="14"/>
        <v>26341</v>
      </c>
      <c r="J40" s="135">
        <f t="shared" si="14"/>
        <v>27084</v>
      </c>
      <c r="K40" s="135">
        <v>53843</v>
      </c>
      <c r="L40" s="135">
        <v>26529</v>
      </c>
      <c r="M40" s="135">
        <v>27314</v>
      </c>
      <c r="N40" s="141" t="s">
        <v>270</v>
      </c>
      <c r="O40" s="24"/>
    </row>
    <row r="41" spans="1:15" x14ac:dyDescent="0.3">
      <c r="A41" s="82"/>
      <c r="B41" s="82" t="s">
        <v>315</v>
      </c>
      <c r="C41" s="24"/>
      <c r="D41" s="74"/>
      <c r="E41" s="133">
        <v>4764</v>
      </c>
      <c r="F41" s="133">
        <v>2342</v>
      </c>
      <c r="G41" s="133">
        <v>2422</v>
      </c>
      <c r="H41" s="133">
        <f>SUM(I41:J41)</f>
        <v>4835</v>
      </c>
      <c r="I41" s="133">
        <v>2379</v>
      </c>
      <c r="J41" s="133">
        <v>2456</v>
      </c>
      <c r="K41" s="133">
        <v>4834</v>
      </c>
      <c r="L41" s="133">
        <v>2400</v>
      </c>
      <c r="M41" s="133">
        <v>2494</v>
      </c>
      <c r="N41" s="142" t="s">
        <v>316</v>
      </c>
      <c r="O41" s="24"/>
    </row>
    <row r="42" spans="1:15" x14ac:dyDescent="0.3">
      <c r="A42" s="82"/>
      <c r="B42" s="82" t="s">
        <v>317</v>
      </c>
      <c r="C42" s="71"/>
      <c r="D42" s="32"/>
      <c r="E42" s="133">
        <v>5313</v>
      </c>
      <c r="F42" s="133">
        <v>2585</v>
      </c>
      <c r="G42" s="133">
        <v>2728</v>
      </c>
      <c r="H42" s="133">
        <f t="shared" ref="H42:H43" si="15">SUM(I42:J42)</f>
        <v>5346</v>
      </c>
      <c r="I42" s="133">
        <v>2602</v>
      </c>
      <c r="J42" s="133">
        <v>2744</v>
      </c>
      <c r="K42" s="133">
        <v>5348</v>
      </c>
      <c r="L42" s="133">
        <v>2603</v>
      </c>
      <c r="M42" s="133">
        <v>2745</v>
      </c>
      <c r="N42" s="142" t="s">
        <v>318</v>
      </c>
      <c r="O42" s="24"/>
    </row>
    <row r="43" spans="1:15" x14ac:dyDescent="0.3">
      <c r="A43" s="82"/>
      <c r="B43" s="82" t="s">
        <v>6</v>
      </c>
      <c r="C43" s="24"/>
      <c r="D43" s="74"/>
      <c r="E43" s="133">
        <v>42928</v>
      </c>
      <c r="F43" s="133">
        <v>21256</v>
      </c>
      <c r="G43" s="133">
        <v>21672</v>
      </c>
      <c r="H43" s="133">
        <f t="shared" si="15"/>
        <v>43244</v>
      </c>
      <c r="I43" s="133">
        <v>21360</v>
      </c>
      <c r="J43" s="133">
        <v>21884</v>
      </c>
      <c r="K43" s="133">
        <v>43601</v>
      </c>
      <c r="L43" s="133">
        <v>21526</v>
      </c>
      <c r="M43" s="133">
        <v>22075</v>
      </c>
      <c r="N43" s="142" t="s">
        <v>300</v>
      </c>
      <c r="O43" s="24"/>
    </row>
    <row r="44" spans="1:15" x14ac:dyDescent="0.3">
      <c r="A44" s="83" t="s">
        <v>258</v>
      </c>
      <c r="B44" s="83"/>
      <c r="C44" s="24"/>
      <c r="D44" s="74"/>
      <c r="E44" s="135">
        <f t="shared" ref="E44:J44" si="16">SUM(E45:E46)</f>
        <v>25993</v>
      </c>
      <c r="F44" s="135">
        <f t="shared" si="16"/>
        <v>13378</v>
      </c>
      <c r="G44" s="135">
        <f t="shared" si="16"/>
        <v>12615</v>
      </c>
      <c r="H44" s="135">
        <f t="shared" si="16"/>
        <v>26020</v>
      </c>
      <c r="I44" s="135">
        <f t="shared" si="16"/>
        <v>13303</v>
      </c>
      <c r="J44" s="135">
        <f t="shared" si="16"/>
        <v>12717</v>
      </c>
      <c r="K44" s="135">
        <v>26258</v>
      </c>
      <c r="L44" s="135">
        <v>13412</v>
      </c>
      <c r="M44" s="135">
        <v>12846</v>
      </c>
      <c r="N44" s="141" t="s">
        <v>271</v>
      </c>
      <c r="O44" s="24"/>
    </row>
    <row r="45" spans="1:15" x14ac:dyDescent="0.3">
      <c r="A45" s="82"/>
      <c r="B45" s="82" t="s">
        <v>319</v>
      </c>
      <c r="C45" s="24"/>
      <c r="D45" s="74"/>
      <c r="E45" s="133">
        <v>3756</v>
      </c>
      <c r="F45" s="133">
        <v>2045</v>
      </c>
      <c r="G45" s="133">
        <v>1711</v>
      </c>
      <c r="H45" s="133">
        <f>SUM(I45:J45)</f>
        <v>3529</v>
      </c>
      <c r="I45" s="133">
        <v>1847</v>
      </c>
      <c r="J45" s="133">
        <v>1682</v>
      </c>
      <c r="K45" s="133">
        <v>3527</v>
      </c>
      <c r="L45" s="133">
        <v>1836</v>
      </c>
      <c r="M45" s="133">
        <v>1691</v>
      </c>
      <c r="N45" s="142" t="s">
        <v>320</v>
      </c>
      <c r="O45" s="24"/>
    </row>
    <row r="46" spans="1:15" x14ac:dyDescent="0.3">
      <c r="A46" s="82"/>
      <c r="B46" s="82" t="s">
        <v>6</v>
      </c>
      <c r="C46" s="24"/>
      <c r="D46" s="74"/>
      <c r="E46" s="133">
        <v>22237</v>
      </c>
      <c r="F46" s="133">
        <v>11333</v>
      </c>
      <c r="G46" s="133">
        <v>10904</v>
      </c>
      <c r="H46" s="133">
        <f>SUM(I46:J46)</f>
        <v>22491</v>
      </c>
      <c r="I46" s="133">
        <v>11456</v>
      </c>
      <c r="J46" s="133">
        <v>11035</v>
      </c>
      <c r="K46" s="133">
        <v>22731</v>
      </c>
      <c r="L46" s="133">
        <v>11576</v>
      </c>
      <c r="M46" s="133">
        <v>11155</v>
      </c>
      <c r="N46" s="142" t="s">
        <v>300</v>
      </c>
      <c r="O46" s="24"/>
    </row>
    <row r="47" spans="1:15" x14ac:dyDescent="0.3">
      <c r="A47" s="83" t="s">
        <v>259</v>
      </c>
      <c r="B47" s="83"/>
      <c r="C47" s="24"/>
      <c r="D47" s="74"/>
      <c r="E47" s="135">
        <f t="shared" ref="E47:J47" si="17">SUM(E48:E49)</f>
        <v>77863</v>
      </c>
      <c r="F47" s="135">
        <f t="shared" si="17"/>
        <v>37254</v>
      </c>
      <c r="G47" s="135">
        <f t="shared" si="17"/>
        <v>40609</v>
      </c>
      <c r="H47" s="135">
        <f t="shared" si="17"/>
        <v>78201</v>
      </c>
      <c r="I47" s="135">
        <f t="shared" si="17"/>
        <v>37372</v>
      </c>
      <c r="J47" s="135">
        <f t="shared" si="17"/>
        <v>40829</v>
      </c>
      <c r="K47" s="135">
        <v>78576</v>
      </c>
      <c r="L47" s="135">
        <v>37557</v>
      </c>
      <c r="M47" s="135">
        <v>41019</v>
      </c>
      <c r="N47" s="141" t="s">
        <v>321</v>
      </c>
      <c r="O47" s="24"/>
    </row>
    <row r="48" spans="1:15" x14ac:dyDescent="0.3">
      <c r="A48" s="82"/>
      <c r="B48" s="82" t="s">
        <v>322</v>
      </c>
      <c r="C48" s="24"/>
      <c r="D48" s="74"/>
      <c r="E48" s="133">
        <v>41631</v>
      </c>
      <c r="F48" s="133">
        <v>19724</v>
      </c>
      <c r="G48" s="133">
        <v>21907</v>
      </c>
      <c r="H48" s="133">
        <f>SUM(I48:J48)</f>
        <v>41551</v>
      </c>
      <c r="I48" s="133">
        <v>19658</v>
      </c>
      <c r="J48" s="133">
        <v>21893</v>
      </c>
      <c r="K48" s="133">
        <v>41457</v>
      </c>
      <c r="L48" s="133">
        <v>19615</v>
      </c>
      <c r="M48" s="133">
        <v>21842</v>
      </c>
      <c r="N48" s="142" t="s">
        <v>323</v>
      </c>
      <c r="O48" s="24"/>
    </row>
    <row r="49" spans="1:15" x14ac:dyDescent="0.3">
      <c r="A49" s="82"/>
      <c r="B49" s="82" t="s">
        <v>6</v>
      </c>
      <c r="C49" s="71"/>
      <c r="D49" s="32"/>
      <c r="E49" s="133">
        <v>36232</v>
      </c>
      <c r="F49" s="133">
        <v>17530</v>
      </c>
      <c r="G49" s="133">
        <v>18702</v>
      </c>
      <c r="H49" s="133">
        <f>SUM(I49:J49)</f>
        <v>36650</v>
      </c>
      <c r="I49" s="133">
        <v>17714</v>
      </c>
      <c r="J49" s="133">
        <v>18936</v>
      </c>
      <c r="K49" s="133">
        <v>37119</v>
      </c>
      <c r="L49" s="133">
        <v>17942</v>
      </c>
      <c r="M49" s="133">
        <v>19177</v>
      </c>
      <c r="N49" s="142" t="s">
        <v>300</v>
      </c>
      <c r="O49" s="24"/>
    </row>
    <row r="50" spans="1:15" x14ac:dyDescent="0.3">
      <c r="A50" s="83" t="s">
        <v>260</v>
      </c>
      <c r="B50" s="83"/>
      <c r="C50" s="71"/>
      <c r="D50" s="32"/>
      <c r="E50" s="135">
        <f t="shared" ref="E50:J50" si="18">SUM(E51:E52)</f>
        <v>55813</v>
      </c>
      <c r="F50" s="135">
        <f t="shared" si="18"/>
        <v>27514</v>
      </c>
      <c r="G50" s="135">
        <f t="shared" si="18"/>
        <v>28299</v>
      </c>
      <c r="H50" s="135">
        <f t="shared" si="18"/>
        <v>56221</v>
      </c>
      <c r="I50" s="135">
        <f t="shared" si="18"/>
        <v>27711</v>
      </c>
      <c r="J50" s="135">
        <f t="shared" si="18"/>
        <v>28510</v>
      </c>
      <c r="K50" s="135">
        <v>56692</v>
      </c>
      <c r="L50" s="135">
        <v>27913</v>
      </c>
      <c r="M50" s="135">
        <v>28779</v>
      </c>
      <c r="N50" s="141" t="s">
        <v>324</v>
      </c>
      <c r="O50" s="3"/>
    </row>
    <row r="51" spans="1:15" x14ac:dyDescent="0.3">
      <c r="A51" s="82"/>
      <c r="B51" s="82" t="s">
        <v>325</v>
      </c>
      <c r="C51" s="71"/>
      <c r="D51" s="32"/>
      <c r="E51" s="133">
        <v>8302</v>
      </c>
      <c r="F51" s="133">
        <v>4129</v>
      </c>
      <c r="G51" s="133">
        <v>4173</v>
      </c>
      <c r="H51" s="133">
        <f>SUM(I51:J51)</f>
        <v>8265</v>
      </c>
      <c r="I51" s="133">
        <v>4094</v>
      </c>
      <c r="J51" s="133">
        <v>4171</v>
      </c>
      <c r="K51" s="133">
        <v>8277</v>
      </c>
      <c r="L51" s="133">
        <v>4113</v>
      </c>
      <c r="M51" s="133">
        <v>4164</v>
      </c>
      <c r="N51" s="142" t="s">
        <v>326</v>
      </c>
      <c r="O51" s="24"/>
    </row>
    <row r="52" spans="1:15" x14ac:dyDescent="0.3">
      <c r="A52" s="82"/>
      <c r="B52" s="82" t="s">
        <v>6</v>
      </c>
      <c r="C52" s="71"/>
      <c r="D52" s="32"/>
      <c r="E52" s="133">
        <v>47511</v>
      </c>
      <c r="F52" s="133">
        <v>23385</v>
      </c>
      <c r="G52" s="133">
        <v>24126</v>
      </c>
      <c r="H52" s="133">
        <f>SUM(I52:J52)</f>
        <v>47956</v>
      </c>
      <c r="I52" s="133">
        <v>23617</v>
      </c>
      <c r="J52" s="133">
        <v>24339</v>
      </c>
      <c r="K52" s="133">
        <v>48415</v>
      </c>
      <c r="L52" s="133">
        <v>23800</v>
      </c>
      <c r="M52" s="133">
        <v>24615</v>
      </c>
      <c r="N52" s="142" t="s">
        <v>300</v>
      </c>
      <c r="O52" s="24"/>
    </row>
    <row r="53" spans="1:15" x14ac:dyDescent="0.3">
      <c r="A53" s="83" t="s">
        <v>261</v>
      </c>
      <c r="B53" s="83"/>
      <c r="C53" s="71"/>
      <c r="D53" s="32"/>
      <c r="E53" s="135">
        <v>37652</v>
      </c>
      <c r="F53" s="135">
        <v>19165</v>
      </c>
      <c r="G53" s="135">
        <v>18487</v>
      </c>
      <c r="H53" s="135">
        <f>SUM(I53:J53)</f>
        <v>37911</v>
      </c>
      <c r="I53" s="135">
        <v>19274</v>
      </c>
      <c r="J53" s="135">
        <v>18637</v>
      </c>
      <c r="K53" s="135">
        <v>38342</v>
      </c>
      <c r="L53" s="135">
        <v>19490</v>
      </c>
      <c r="M53" s="135">
        <v>18852</v>
      </c>
      <c r="N53" s="141" t="s">
        <v>327</v>
      </c>
      <c r="O53" s="24"/>
    </row>
    <row r="54" spans="1:15" x14ac:dyDescent="0.3">
      <c r="A54" s="83" t="s">
        <v>262</v>
      </c>
      <c r="B54" s="83"/>
      <c r="C54" s="71"/>
      <c r="D54" s="71"/>
      <c r="E54" s="135">
        <v>39721</v>
      </c>
      <c r="F54" s="135">
        <v>19994</v>
      </c>
      <c r="G54" s="135">
        <v>19727</v>
      </c>
      <c r="H54" s="135">
        <f>SUM(I54:J54)</f>
        <v>40104</v>
      </c>
      <c r="I54" s="135">
        <v>20198</v>
      </c>
      <c r="J54" s="135">
        <v>19906</v>
      </c>
      <c r="K54" s="135">
        <v>40295</v>
      </c>
      <c r="L54" s="135">
        <v>20184</v>
      </c>
      <c r="M54" s="135">
        <v>20111</v>
      </c>
      <c r="N54" s="141" t="s">
        <v>328</v>
      </c>
      <c r="O54" s="24"/>
    </row>
    <row r="55" spans="1:15" x14ac:dyDescent="0.3">
      <c r="A55" s="143"/>
      <c r="B55" s="143"/>
      <c r="C55" s="68"/>
      <c r="D55" s="69"/>
      <c r="E55" s="144"/>
      <c r="F55" s="144"/>
      <c r="G55" s="144"/>
      <c r="H55" s="144"/>
      <c r="I55" s="144"/>
      <c r="J55" s="144"/>
      <c r="K55" s="145"/>
      <c r="L55" s="145"/>
      <c r="M55" s="145"/>
      <c r="N55" s="146"/>
      <c r="O55" s="33"/>
    </row>
    <row r="56" spans="1:15" ht="9.75" customHeight="1" x14ac:dyDescent="0.3">
      <c r="A56" s="147"/>
      <c r="B56" s="147"/>
      <c r="C56" s="95"/>
      <c r="D56" s="95"/>
      <c r="E56" s="148"/>
      <c r="F56" s="148"/>
      <c r="G56" s="148"/>
      <c r="H56" s="148"/>
      <c r="I56" s="148"/>
      <c r="J56" s="148"/>
      <c r="K56" s="148"/>
      <c r="L56" s="148"/>
      <c r="M56" s="148"/>
      <c r="N56" s="149"/>
      <c r="O56" s="7"/>
    </row>
    <row r="57" spans="1:15" x14ac:dyDescent="0.3">
      <c r="A57" s="82" t="s">
        <v>329</v>
      </c>
      <c r="C57" s="95"/>
      <c r="D57" s="95"/>
      <c r="E57" s="148"/>
      <c r="F57" s="148"/>
      <c r="G57" s="148"/>
      <c r="H57" s="148"/>
      <c r="I57" s="148"/>
      <c r="J57" s="148"/>
      <c r="K57" s="148"/>
      <c r="L57" s="148"/>
      <c r="M57" s="148"/>
      <c r="N57" s="149"/>
      <c r="O57" s="7"/>
    </row>
    <row r="58" spans="1:15" x14ac:dyDescent="0.3">
      <c r="A58" s="24" t="s">
        <v>330</v>
      </c>
      <c r="B58" s="147"/>
      <c r="C58" s="95"/>
      <c r="D58" s="95"/>
      <c r="E58" s="148"/>
      <c r="F58" s="148"/>
      <c r="G58" s="148"/>
      <c r="H58" s="148"/>
      <c r="I58" s="148"/>
      <c r="J58" s="148"/>
      <c r="K58" s="148"/>
      <c r="L58" s="148"/>
      <c r="M58" s="148"/>
      <c r="N58" s="149"/>
      <c r="O58" s="7"/>
    </row>
  </sheetData>
  <mergeCells count="8">
    <mergeCell ref="A31:D33"/>
    <mergeCell ref="N31:O33"/>
    <mergeCell ref="N4:O6"/>
    <mergeCell ref="A4:D6"/>
    <mergeCell ref="A7:D7"/>
    <mergeCell ref="N7:O7"/>
    <mergeCell ref="N11:O11"/>
    <mergeCell ref="N15:O1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C30"/>
  <sheetViews>
    <sheetView showGridLines="0" topLeftCell="R18" zoomScale="172" zoomScaleNormal="172" workbookViewId="0">
      <selection activeCell="F4" sqref="F4:AA4"/>
    </sheetView>
  </sheetViews>
  <sheetFormatPr defaultColWidth="9.140625" defaultRowHeight="18.75" x14ac:dyDescent="0.3"/>
  <cols>
    <col min="1" max="1" width="1.28515625" style="4" customWidth="1"/>
    <col min="2" max="2" width="5.5703125" style="4" customWidth="1"/>
    <col min="3" max="3" width="4.140625" style="4" customWidth="1"/>
    <col min="4" max="4" width="1.7109375" style="4" customWidth="1"/>
    <col min="5" max="5" width="7" style="4" customWidth="1"/>
    <col min="6" max="23" width="5.28515625" style="4" customWidth="1"/>
    <col min="24" max="24" width="5.85546875" style="4" customWidth="1"/>
    <col min="25" max="25" width="7" style="4" customWidth="1"/>
    <col min="26" max="26" width="7.7109375" style="4" customWidth="1"/>
    <col min="27" max="27" width="12.140625" style="4" customWidth="1"/>
    <col min="28" max="28" width="1.28515625" style="4" customWidth="1"/>
    <col min="29" max="29" width="14.28515625" style="4" customWidth="1"/>
    <col min="30" max="30" width="2.28515625" style="4" customWidth="1"/>
    <col min="31" max="31" width="4.140625" style="4" customWidth="1"/>
    <col min="32" max="16384" width="9.140625" style="4"/>
  </cols>
  <sheetData>
    <row r="1" spans="1:29" s="1" customFormat="1" x14ac:dyDescent="0.3">
      <c r="B1" s="1" t="s">
        <v>0</v>
      </c>
      <c r="C1" s="2">
        <v>1.3</v>
      </c>
      <c r="D1" s="1" t="s">
        <v>336</v>
      </c>
    </row>
    <row r="2" spans="1:29" s="3" customFormat="1" x14ac:dyDescent="0.3">
      <c r="B2" s="1" t="s">
        <v>144</v>
      </c>
      <c r="C2" s="2">
        <v>1.3</v>
      </c>
      <c r="D2" s="1" t="s">
        <v>337</v>
      </c>
    </row>
    <row r="3" spans="1:29" ht="6" customHeight="1" x14ac:dyDescent="0.3"/>
    <row r="4" spans="1:29" s="39" customFormat="1" ht="21.75" customHeight="1" x14ac:dyDescent="0.25">
      <c r="A4" s="264" t="s">
        <v>143</v>
      </c>
      <c r="B4" s="264"/>
      <c r="C4" s="264"/>
      <c r="D4" s="265"/>
      <c r="E4" s="38"/>
      <c r="F4" s="274" t="s">
        <v>188</v>
      </c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6"/>
      <c r="AB4" s="252" t="s">
        <v>141</v>
      </c>
      <c r="AC4" s="253"/>
    </row>
    <row r="5" spans="1:29" s="39" customFormat="1" ht="13.5" x14ac:dyDescent="0.25">
      <c r="A5" s="266"/>
      <c r="B5" s="266"/>
      <c r="C5" s="266"/>
      <c r="D5" s="267"/>
      <c r="E5" s="40"/>
      <c r="F5" s="41"/>
      <c r="G5" s="42"/>
      <c r="H5" s="43"/>
      <c r="I5" s="42"/>
      <c r="J5" s="43"/>
      <c r="K5" s="42"/>
      <c r="L5" s="43"/>
      <c r="M5" s="42"/>
      <c r="N5" s="43"/>
      <c r="O5" s="42"/>
      <c r="P5" s="43"/>
      <c r="Q5" s="42"/>
      <c r="R5" s="43"/>
      <c r="S5" s="42"/>
      <c r="T5" s="43"/>
      <c r="U5" s="42"/>
      <c r="V5" s="262" t="s">
        <v>118</v>
      </c>
      <c r="W5" s="263"/>
      <c r="X5" s="44"/>
      <c r="Y5" s="45" t="s">
        <v>28</v>
      </c>
      <c r="Z5" s="45" t="s">
        <v>145</v>
      </c>
      <c r="AA5" s="45" t="s">
        <v>150</v>
      </c>
      <c r="AB5" s="254"/>
      <c r="AC5" s="255"/>
    </row>
    <row r="6" spans="1:29" s="39" customFormat="1" ht="13.5" x14ac:dyDescent="0.25">
      <c r="A6" s="266"/>
      <c r="B6" s="266"/>
      <c r="C6" s="266"/>
      <c r="D6" s="267"/>
      <c r="E6" s="11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258" t="s">
        <v>117</v>
      </c>
      <c r="W6" s="259"/>
      <c r="X6" s="44"/>
      <c r="Y6" s="47" t="s">
        <v>29</v>
      </c>
      <c r="Z6" s="47" t="s">
        <v>146</v>
      </c>
      <c r="AA6" s="47" t="s">
        <v>151</v>
      </c>
      <c r="AB6" s="254"/>
      <c r="AC6" s="255"/>
    </row>
    <row r="7" spans="1:29" s="39" customFormat="1" ht="13.5" x14ac:dyDescent="0.25">
      <c r="A7" s="266"/>
      <c r="B7" s="266"/>
      <c r="C7" s="266"/>
      <c r="D7" s="267"/>
      <c r="E7" s="11" t="s">
        <v>1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260" t="s">
        <v>120</v>
      </c>
      <c r="W7" s="261"/>
      <c r="X7" s="44" t="s">
        <v>47</v>
      </c>
      <c r="Y7" s="47" t="s">
        <v>147</v>
      </c>
      <c r="Z7" s="47" t="s">
        <v>154</v>
      </c>
      <c r="AA7" s="47" t="s">
        <v>152</v>
      </c>
      <c r="AB7" s="254"/>
      <c r="AC7" s="255"/>
    </row>
    <row r="8" spans="1:29" s="39" customFormat="1" ht="13.5" x14ac:dyDescent="0.25">
      <c r="A8" s="268"/>
      <c r="B8" s="268"/>
      <c r="C8" s="268"/>
      <c r="D8" s="269"/>
      <c r="E8" s="11" t="s">
        <v>7</v>
      </c>
      <c r="F8" s="41" t="s">
        <v>12</v>
      </c>
      <c r="G8" s="42" t="s">
        <v>13</v>
      </c>
      <c r="H8" s="43" t="s">
        <v>14</v>
      </c>
      <c r="I8" s="42" t="s">
        <v>15</v>
      </c>
      <c r="J8" s="43" t="s">
        <v>16</v>
      </c>
      <c r="K8" s="42" t="s">
        <v>17</v>
      </c>
      <c r="L8" s="43" t="s">
        <v>18</v>
      </c>
      <c r="M8" s="42" t="s">
        <v>19</v>
      </c>
      <c r="N8" s="43" t="s">
        <v>20</v>
      </c>
      <c r="O8" s="42" t="s">
        <v>21</v>
      </c>
      <c r="P8" s="43" t="s">
        <v>22</v>
      </c>
      <c r="Q8" s="42" t="s">
        <v>23</v>
      </c>
      <c r="R8" s="43" t="s">
        <v>24</v>
      </c>
      <c r="S8" s="42" t="s">
        <v>25</v>
      </c>
      <c r="T8" s="43" t="s">
        <v>26</v>
      </c>
      <c r="U8" s="42" t="s">
        <v>27</v>
      </c>
      <c r="V8" s="272" t="s">
        <v>119</v>
      </c>
      <c r="W8" s="273"/>
      <c r="X8" s="44" t="s">
        <v>48</v>
      </c>
      <c r="Y8" s="49" t="s">
        <v>148</v>
      </c>
      <c r="Z8" s="49" t="s">
        <v>149</v>
      </c>
      <c r="AA8" s="49" t="s">
        <v>153</v>
      </c>
      <c r="AB8" s="256"/>
      <c r="AC8" s="257"/>
    </row>
    <row r="9" spans="1:29" s="39" customFormat="1" ht="4.5" customHeight="1" x14ac:dyDescent="0.25">
      <c r="A9" s="5"/>
      <c r="B9" s="5"/>
      <c r="C9" s="5"/>
      <c r="D9" s="5"/>
      <c r="E9" s="50"/>
      <c r="F9" s="50"/>
      <c r="G9" s="51"/>
      <c r="H9" s="52"/>
      <c r="I9" s="51"/>
      <c r="J9" s="52"/>
      <c r="K9" s="51"/>
      <c r="L9" s="52"/>
      <c r="M9" s="51"/>
      <c r="N9" s="52"/>
      <c r="O9" s="51"/>
      <c r="P9" s="52"/>
      <c r="Q9" s="51"/>
      <c r="R9" s="52"/>
      <c r="S9" s="51"/>
      <c r="T9" s="52"/>
      <c r="U9" s="51"/>
      <c r="V9" s="53"/>
      <c r="W9" s="54"/>
      <c r="X9" s="55"/>
      <c r="Y9" s="56"/>
      <c r="Z9" s="56"/>
      <c r="AA9" s="56"/>
      <c r="AB9" s="6"/>
      <c r="AC9" s="6"/>
    </row>
    <row r="10" spans="1:29" s="8" customFormat="1" ht="24" customHeight="1" x14ac:dyDescent="0.25">
      <c r="A10" s="251" t="s">
        <v>72</v>
      </c>
      <c r="B10" s="251"/>
      <c r="C10" s="251"/>
      <c r="D10" s="251"/>
      <c r="E10" s="223">
        <v>796239</v>
      </c>
      <c r="F10" s="223">
        <v>65524</v>
      </c>
      <c r="G10" s="223">
        <v>69284</v>
      </c>
      <c r="H10" s="223">
        <v>66563</v>
      </c>
      <c r="I10" s="223">
        <v>66475</v>
      </c>
      <c r="J10" s="223">
        <v>68332</v>
      </c>
      <c r="K10" s="223">
        <v>65827</v>
      </c>
      <c r="L10" s="223">
        <v>62367</v>
      </c>
      <c r="M10" s="223">
        <v>54410</v>
      </c>
      <c r="N10" s="223">
        <v>50008</v>
      </c>
      <c r="O10" s="223">
        <v>49399</v>
      </c>
      <c r="P10" s="223">
        <v>44936</v>
      </c>
      <c r="Q10" s="223">
        <v>34637</v>
      </c>
      <c r="R10" s="223">
        <v>24735</v>
      </c>
      <c r="S10" s="223">
        <v>21873</v>
      </c>
      <c r="T10" s="223">
        <v>13041</v>
      </c>
      <c r="U10" s="223">
        <v>10738</v>
      </c>
      <c r="V10" s="224">
        <v>15024</v>
      </c>
      <c r="W10" s="225"/>
      <c r="X10" s="223">
        <v>1</v>
      </c>
      <c r="Y10" s="223">
        <v>911</v>
      </c>
      <c r="Z10" s="223">
        <v>1880</v>
      </c>
      <c r="AA10" s="223">
        <v>10275</v>
      </c>
      <c r="AB10" s="277" t="s">
        <v>7</v>
      </c>
      <c r="AC10" s="277"/>
    </row>
    <row r="11" spans="1:29" s="57" customFormat="1" ht="21" customHeight="1" x14ac:dyDescent="0.5">
      <c r="A11" s="201"/>
      <c r="B11" s="201" t="s">
        <v>5</v>
      </c>
      <c r="C11" s="201"/>
      <c r="D11" s="201"/>
      <c r="E11" s="226">
        <v>170284</v>
      </c>
      <c r="F11" s="227">
        <v>12296</v>
      </c>
      <c r="G11" s="228">
        <v>13879</v>
      </c>
      <c r="H11" s="226">
        <v>13213</v>
      </c>
      <c r="I11" s="227">
        <v>12737</v>
      </c>
      <c r="J11" s="228">
        <v>13053</v>
      </c>
      <c r="K11" s="229">
        <v>12808</v>
      </c>
      <c r="L11" s="227">
        <v>12886</v>
      </c>
      <c r="M11" s="229">
        <v>11925</v>
      </c>
      <c r="N11" s="226">
        <v>11169</v>
      </c>
      <c r="O11" s="227">
        <v>10713</v>
      </c>
      <c r="P11" s="228">
        <v>10336</v>
      </c>
      <c r="Q11" s="227">
        <v>8998</v>
      </c>
      <c r="R11" s="229">
        <v>6379</v>
      </c>
      <c r="S11" s="227">
        <v>5129</v>
      </c>
      <c r="T11" s="229">
        <v>3012</v>
      </c>
      <c r="U11" s="227">
        <v>2307</v>
      </c>
      <c r="V11" s="229">
        <v>3370</v>
      </c>
      <c r="W11" s="228"/>
      <c r="X11" s="229" t="s">
        <v>398</v>
      </c>
      <c r="Y11" s="227">
        <v>514</v>
      </c>
      <c r="Z11" s="227">
        <v>836</v>
      </c>
      <c r="AA11" s="227">
        <v>4724</v>
      </c>
      <c r="AB11" s="270" t="s">
        <v>30</v>
      </c>
      <c r="AC11" s="271"/>
    </row>
    <row r="12" spans="1:29" s="57" customFormat="1" ht="21" customHeight="1" x14ac:dyDescent="0.5">
      <c r="A12" s="201"/>
      <c r="B12" s="201" t="s">
        <v>6</v>
      </c>
      <c r="C12" s="201"/>
      <c r="D12" s="201"/>
      <c r="E12" s="226">
        <v>625955</v>
      </c>
      <c r="F12" s="227">
        <v>53228</v>
      </c>
      <c r="G12" s="228">
        <v>55405</v>
      </c>
      <c r="H12" s="226">
        <v>53350</v>
      </c>
      <c r="I12" s="227">
        <v>53738</v>
      </c>
      <c r="J12" s="228">
        <v>55279</v>
      </c>
      <c r="K12" s="229">
        <v>53019</v>
      </c>
      <c r="L12" s="227">
        <v>49481</v>
      </c>
      <c r="M12" s="229">
        <v>42485</v>
      </c>
      <c r="N12" s="226">
        <v>38839</v>
      </c>
      <c r="O12" s="227">
        <v>38686</v>
      </c>
      <c r="P12" s="228">
        <v>34600</v>
      </c>
      <c r="Q12" s="227">
        <v>25639</v>
      </c>
      <c r="R12" s="229">
        <v>18356</v>
      </c>
      <c r="S12" s="227">
        <v>16744</v>
      </c>
      <c r="T12" s="229">
        <v>10029</v>
      </c>
      <c r="U12" s="227">
        <v>8430</v>
      </c>
      <c r="V12" s="229">
        <v>11654</v>
      </c>
      <c r="W12" s="228"/>
      <c r="X12" s="229">
        <v>1</v>
      </c>
      <c r="Y12" s="227">
        <v>397</v>
      </c>
      <c r="Z12" s="227">
        <v>1044</v>
      </c>
      <c r="AA12" s="227">
        <v>5551</v>
      </c>
      <c r="AB12" s="270" t="s">
        <v>31</v>
      </c>
      <c r="AC12" s="271"/>
    </row>
    <row r="13" spans="1:29" s="57" customFormat="1" ht="21" customHeight="1" x14ac:dyDescent="0.5">
      <c r="A13" s="201" t="s">
        <v>285</v>
      </c>
      <c r="B13" s="201"/>
      <c r="C13" s="201"/>
      <c r="D13" s="201"/>
      <c r="E13" s="226">
        <v>125232</v>
      </c>
      <c r="F13" s="227">
        <v>9941</v>
      </c>
      <c r="G13" s="228">
        <v>10239</v>
      </c>
      <c r="H13" s="226">
        <v>9682</v>
      </c>
      <c r="I13" s="227">
        <v>9810</v>
      </c>
      <c r="J13" s="228">
        <v>11323</v>
      </c>
      <c r="K13" s="229">
        <v>10069</v>
      </c>
      <c r="L13" s="227">
        <v>9711</v>
      </c>
      <c r="M13" s="229">
        <v>8699</v>
      </c>
      <c r="N13" s="226">
        <v>7916</v>
      </c>
      <c r="O13" s="227">
        <v>7641</v>
      </c>
      <c r="P13" s="228">
        <v>7112</v>
      </c>
      <c r="Q13" s="227">
        <v>5838</v>
      </c>
      <c r="R13" s="229">
        <v>4144</v>
      </c>
      <c r="S13" s="227">
        <v>3448</v>
      </c>
      <c r="T13" s="229">
        <v>2038</v>
      </c>
      <c r="U13" s="227">
        <v>1580</v>
      </c>
      <c r="V13" s="229">
        <v>2135</v>
      </c>
      <c r="W13" s="228"/>
      <c r="X13" s="229" t="s">
        <v>398</v>
      </c>
      <c r="Y13" s="227">
        <v>179</v>
      </c>
      <c r="Z13" s="227">
        <v>794</v>
      </c>
      <c r="AA13" s="227">
        <v>2933</v>
      </c>
      <c r="AB13" s="201" t="s">
        <v>405</v>
      </c>
      <c r="AC13" s="201"/>
    </row>
    <row r="14" spans="1:29" s="57" customFormat="1" ht="21" customHeight="1" x14ac:dyDescent="0.5">
      <c r="A14" s="201" t="s">
        <v>251</v>
      </c>
      <c r="B14" s="201"/>
      <c r="C14" s="201"/>
      <c r="D14" s="201"/>
      <c r="E14" s="226">
        <v>72407</v>
      </c>
      <c r="F14" s="227">
        <v>5964</v>
      </c>
      <c r="G14" s="228">
        <v>6231</v>
      </c>
      <c r="H14" s="226">
        <v>5995</v>
      </c>
      <c r="I14" s="227">
        <v>6238</v>
      </c>
      <c r="J14" s="228">
        <v>5992</v>
      </c>
      <c r="K14" s="229">
        <v>5692</v>
      </c>
      <c r="L14" s="227">
        <v>5734</v>
      </c>
      <c r="M14" s="229">
        <v>5098</v>
      </c>
      <c r="N14" s="226">
        <v>4898</v>
      </c>
      <c r="O14" s="227">
        <v>4601</v>
      </c>
      <c r="P14" s="228">
        <v>4212</v>
      </c>
      <c r="Q14" s="227">
        <v>3146</v>
      </c>
      <c r="R14" s="229">
        <v>2269</v>
      </c>
      <c r="S14" s="227">
        <v>1991</v>
      </c>
      <c r="T14" s="229">
        <v>1390</v>
      </c>
      <c r="U14" s="227">
        <v>1143</v>
      </c>
      <c r="V14" s="229">
        <v>1523</v>
      </c>
      <c r="W14" s="228"/>
      <c r="X14" s="229" t="s">
        <v>398</v>
      </c>
      <c r="Y14" s="227">
        <v>57</v>
      </c>
      <c r="Z14" s="227">
        <v>33</v>
      </c>
      <c r="AA14" s="227">
        <v>200</v>
      </c>
      <c r="AB14" s="201" t="s">
        <v>342</v>
      </c>
      <c r="AC14" s="201"/>
    </row>
    <row r="15" spans="1:29" s="57" customFormat="1" ht="21" customHeight="1" x14ac:dyDescent="0.5">
      <c r="A15" s="202" t="s">
        <v>252</v>
      </c>
      <c r="B15" s="201"/>
      <c r="C15" s="203"/>
      <c r="D15" s="203"/>
      <c r="E15" s="226">
        <v>54269</v>
      </c>
      <c r="F15" s="227">
        <v>4927</v>
      </c>
      <c r="G15" s="228">
        <v>4899</v>
      </c>
      <c r="H15" s="226">
        <v>4786</v>
      </c>
      <c r="I15" s="227">
        <v>4614</v>
      </c>
      <c r="J15" s="228">
        <v>4522</v>
      </c>
      <c r="K15" s="229">
        <v>4571</v>
      </c>
      <c r="L15" s="227">
        <v>4189</v>
      </c>
      <c r="M15" s="229">
        <v>3607</v>
      </c>
      <c r="N15" s="226">
        <v>33273</v>
      </c>
      <c r="O15" s="227">
        <v>3201</v>
      </c>
      <c r="P15" s="228">
        <v>2924</v>
      </c>
      <c r="Q15" s="227">
        <v>2132</v>
      </c>
      <c r="R15" s="229">
        <v>1711</v>
      </c>
      <c r="S15" s="227">
        <v>1514</v>
      </c>
      <c r="T15" s="229">
        <v>997</v>
      </c>
      <c r="U15" s="227">
        <v>883</v>
      </c>
      <c r="V15" s="229">
        <v>1151</v>
      </c>
      <c r="W15" s="228"/>
      <c r="X15" s="229">
        <v>1</v>
      </c>
      <c r="Y15" s="227">
        <v>27</v>
      </c>
      <c r="Z15" s="227">
        <v>25</v>
      </c>
      <c r="AA15" s="227">
        <v>315</v>
      </c>
      <c r="AB15" s="201" t="s">
        <v>406</v>
      </c>
      <c r="AC15" s="201"/>
    </row>
    <row r="16" spans="1:29" s="57" customFormat="1" ht="21" customHeight="1" x14ac:dyDescent="0.5">
      <c r="A16" s="201" t="s">
        <v>253</v>
      </c>
      <c r="B16" s="201"/>
      <c r="C16" s="201"/>
      <c r="D16" s="201"/>
      <c r="E16" s="226">
        <v>46016</v>
      </c>
      <c r="F16" s="227">
        <v>3891</v>
      </c>
      <c r="G16" s="228">
        <v>4107</v>
      </c>
      <c r="H16" s="226">
        <v>3833</v>
      </c>
      <c r="I16" s="227">
        <v>3780</v>
      </c>
      <c r="J16" s="228">
        <v>3787</v>
      </c>
      <c r="K16" s="229">
        <v>3729</v>
      </c>
      <c r="L16" s="227">
        <v>3700</v>
      </c>
      <c r="M16" s="229">
        <v>3125</v>
      </c>
      <c r="N16" s="226">
        <v>3000</v>
      </c>
      <c r="O16" s="227">
        <v>3101</v>
      </c>
      <c r="P16" s="228">
        <v>2603</v>
      </c>
      <c r="Q16" s="227">
        <v>1897</v>
      </c>
      <c r="R16" s="229">
        <v>1329</v>
      </c>
      <c r="S16" s="227">
        <v>1426</v>
      </c>
      <c r="T16" s="229">
        <v>881</v>
      </c>
      <c r="U16" s="227">
        <v>728</v>
      </c>
      <c r="V16" s="229">
        <v>963</v>
      </c>
      <c r="W16" s="228"/>
      <c r="X16" s="229" t="s">
        <v>398</v>
      </c>
      <c r="Y16" s="227">
        <v>21</v>
      </c>
      <c r="Z16" s="227">
        <v>13</v>
      </c>
      <c r="AA16" s="227">
        <v>102</v>
      </c>
      <c r="AB16" s="201" t="s">
        <v>407</v>
      </c>
      <c r="AC16" s="201"/>
    </row>
    <row r="17" spans="1:29" s="57" customFormat="1" ht="21" customHeight="1" x14ac:dyDescent="0.5">
      <c r="A17" s="202" t="s">
        <v>254</v>
      </c>
      <c r="B17" s="201"/>
      <c r="C17" s="203"/>
      <c r="D17" s="203"/>
      <c r="E17" s="226">
        <v>92366</v>
      </c>
      <c r="F17" s="227">
        <v>7569</v>
      </c>
      <c r="G17" s="228">
        <v>7861</v>
      </c>
      <c r="H17" s="226">
        <v>7507</v>
      </c>
      <c r="I17" s="227">
        <v>7714</v>
      </c>
      <c r="J17" s="228">
        <v>8045</v>
      </c>
      <c r="K17" s="229">
        <v>7817</v>
      </c>
      <c r="L17" s="227">
        <v>7230</v>
      </c>
      <c r="M17" s="229">
        <v>6173</v>
      </c>
      <c r="N17" s="226">
        <v>5578</v>
      </c>
      <c r="O17" s="227">
        <v>5643</v>
      </c>
      <c r="P17" s="228">
        <v>5142</v>
      </c>
      <c r="Q17" s="227">
        <v>4156</v>
      </c>
      <c r="R17" s="229">
        <v>2911</v>
      </c>
      <c r="S17" s="227">
        <v>2721</v>
      </c>
      <c r="T17" s="229">
        <v>1583</v>
      </c>
      <c r="U17" s="227">
        <v>1421</v>
      </c>
      <c r="V17" s="229">
        <v>2392</v>
      </c>
      <c r="W17" s="228"/>
      <c r="X17" s="229" t="s">
        <v>398</v>
      </c>
      <c r="Y17" s="227">
        <v>74</v>
      </c>
      <c r="Z17" s="227">
        <v>47</v>
      </c>
      <c r="AA17" s="227">
        <v>782</v>
      </c>
      <c r="AB17" s="201" t="s">
        <v>408</v>
      </c>
      <c r="AC17" s="201"/>
    </row>
    <row r="18" spans="1:29" s="57" customFormat="1" ht="21" customHeight="1" x14ac:dyDescent="0.5">
      <c r="A18" s="201" t="s">
        <v>255</v>
      </c>
      <c r="B18" s="201"/>
      <c r="C18" s="201"/>
      <c r="D18" s="201"/>
      <c r="E18" s="226">
        <v>72116</v>
      </c>
      <c r="F18" s="227">
        <v>6217</v>
      </c>
      <c r="G18" s="228">
        <v>6719</v>
      </c>
      <c r="H18" s="226">
        <v>6638</v>
      </c>
      <c r="I18" s="227">
        <v>6503</v>
      </c>
      <c r="J18" s="228">
        <v>6415</v>
      </c>
      <c r="K18" s="229">
        <v>6525</v>
      </c>
      <c r="L18" s="227">
        <v>5795</v>
      </c>
      <c r="M18" s="229">
        <v>4761</v>
      </c>
      <c r="N18" s="226">
        <v>4336</v>
      </c>
      <c r="O18" s="227">
        <v>4325</v>
      </c>
      <c r="P18" s="228">
        <v>3841</v>
      </c>
      <c r="Q18" s="227">
        <v>2727</v>
      </c>
      <c r="R18" s="229">
        <v>1902</v>
      </c>
      <c r="S18" s="227">
        <v>1877</v>
      </c>
      <c r="T18" s="229">
        <v>1077</v>
      </c>
      <c r="U18" s="227">
        <v>854</v>
      </c>
      <c r="V18" s="229">
        <v>1204</v>
      </c>
      <c r="W18" s="228"/>
      <c r="X18" s="229" t="s">
        <v>398</v>
      </c>
      <c r="Y18" s="227">
        <v>27</v>
      </c>
      <c r="Z18" s="227">
        <v>72</v>
      </c>
      <c r="AA18" s="227">
        <v>301</v>
      </c>
      <c r="AB18" s="202" t="s">
        <v>310</v>
      </c>
      <c r="AC18" s="201"/>
    </row>
    <row r="19" spans="1:29" s="57" customFormat="1" ht="21" customHeight="1" x14ac:dyDescent="0.5">
      <c r="A19" s="201" t="s">
        <v>256</v>
      </c>
      <c r="B19" s="201"/>
      <c r="C19" s="201"/>
      <c r="D19" s="201"/>
      <c r="E19" s="226">
        <v>39827</v>
      </c>
      <c r="F19" s="227">
        <v>3680</v>
      </c>
      <c r="G19" s="228">
        <v>4021</v>
      </c>
      <c r="H19" s="229">
        <v>3918</v>
      </c>
      <c r="I19" s="227">
        <v>3761</v>
      </c>
      <c r="J19" s="229">
        <v>3637</v>
      </c>
      <c r="K19" s="227">
        <v>3623</v>
      </c>
      <c r="L19" s="229">
        <v>2978</v>
      </c>
      <c r="M19" s="227">
        <v>2701</v>
      </c>
      <c r="N19" s="229">
        <v>2314</v>
      </c>
      <c r="O19" s="227">
        <v>2314</v>
      </c>
      <c r="P19" s="229">
        <v>1900</v>
      </c>
      <c r="Q19" s="227">
        <v>1501</v>
      </c>
      <c r="R19" s="229">
        <v>895</v>
      </c>
      <c r="S19" s="227">
        <v>912</v>
      </c>
      <c r="T19" s="229">
        <v>514</v>
      </c>
      <c r="U19" s="227">
        <v>425</v>
      </c>
      <c r="V19" s="229">
        <v>619</v>
      </c>
      <c r="W19" s="228"/>
      <c r="X19" s="229" t="s">
        <v>398</v>
      </c>
      <c r="Y19" s="227">
        <v>37</v>
      </c>
      <c r="Z19" s="227">
        <v>29</v>
      </c>
      <c r="AA19" s="227">
        <v>48</v>
      </c>
      <c r="AB19" s="201" t="s">
        <v>269</v>
      </c>
      <c r="AC19" s="201"/>
    </row>
    <row r="20" spans="1:29" s="57" customFormat="1" ht="21" customHeight="1" x14ac:dyDescent="0.5">
      <c r="A20" s="201" t="s">
        <v>257</v>
      </c>
      <c r="B20" s="201"/>
      <c r="C20" s="201"/>
      <c r="D20" s="201"/>
      <c r="E20" s="226">
        <v>53843</v>
      </c>
      <c r="F20" s="227">
        <v>4186</v>
      </c>
      <c r="G20" s="228">
        <v>4359</v>
      </c>
      <c r="H20" s="226">
        <v>4357</v>
      </c>
      <c r="I20" s="227">
        <v>4458</v>
      </c>
      <c r="J20" s="228">
        <v>4347</v>
      </c>
      <c r="K20" s="229">
        <v>4174</v>
      </c>
      <c r="L20" s="227">
        <v>4211</v>
      </c>
      <c r="M20" s="229">
        <v>3950</v>
      </c>
      <c r="N20" s="226">
        <v>3687</v>
      </c>
      <c r="O20" s="227">
        <v>3458</v>
      </c>
      <c r="P20" s="228">
        <v>3235</v>
      </c>
      <c r="Q20" s="227">
        <v>2605</v>
      </c>
      <c r="R20" s="229">
        <v>1822</v>
      </c>
      <c r="S20" s="227">
        <v>1470</v>
      </c>
      <c r="T20" s="229">
        <v>803</v>
      </c>
      <c r="U20" s="227">
        <v>668</v>
      </c>
      <c r="V20" s="229">
        <v>901</v>
      </c>
      <c r="W20" s="228"/>
      <c r="X20" s="229" t="s">
        <v>398</v>
      </c>
      <c r="Y20" s="227">
        <v>68</v>
      </c>
      <c r="Z20" s="227">
        <v>24</v>
      </c>
      <c r="AA20" s="227">
        <v>1060</v>
      </c>
      <c r="AB20" s="201" t="s">
        <v>270</v>
      </c>
      <c r="AC20" s="201"/>
    </row>
    <row r="21" spans="1:29" s="57" customFormat="1" ht="21" customHeight="1" x14ac:dyDescent="0.5">
      <c r="A21" s="201" t="s">
        <v>258</v>
      </c>
      <c r="B21" s="201"/>
      <c r="C21" s="201"/>
      <c r="D21" s="201"/>
      <c r="E21" s="226">
        <v>26258</v>
      </c>
      <c r="F21" s="227">
        <v>2192</v>
      </c>
      <c r="G21" s="228">
        <v>2346</v>
      </c>
      <c r="H21" s="229">
        <v>2250</v>
      </c>
      <c r="I21" s="227">
        <v>218</v>
      </c>
      <c r="J21" s="229">
        <v>2191</v>
      </c>
      <c r="K21" s="227">
        <v>2130</v>
      </c>
      <c r="L21" s="229">
        <v>2074</v>
      </c>
      <c r="M21" s="227">
        <v>1795</v>
      </c>
      <c r="N21" s="229">
        <v>1657</v>
      </c>
      <c r="O21" s="227">
        <v>1694</v>
      </c>
      <c r="P21" s="229">
        <v>1548</v>
      </c>
      <c r="Q21" s="227">
        <v>1169</v>
      </c>
      <c r="R21" s="229">
        <v>772</v>
      </c>
      <c r="S21" s="227">
        <v>699</v>
      </c>
      <c r="T21" s="229">
        <v>433</v>
      </c>
      <c r="U21" s="227">
        <v>386</v>
      </c>
      <c r="V21" s="229">
        <v>424</v>
      </c>
      <c r="W21" s="228"/>
      <c r="X21" s="229" t="s">
        <v>398</v>
      </c>
      <c r="Y21" s="227">
        <v>48</v>
      </c>
      <c r="Z21" s="227">
        <v>20</v>
      </c>
      <c r="AA21" s="227">
        <v>322</v>
      </c>
      <c r="AB21" s="201" t="s">
        <v>271</v>
      </c>
      <c r="AC21" s="201"/>
    </row>
    <row r="22" spans="1:29" s="57" customFormat="1" ht="21" customHeight="1" x14ac:dyDescent="0.5">
      <c r="A22" s="201" t="s">
        <v>259</v>
      </c>
      <c r="B22" s="201"/>
      <c r="C22" s="201"/>
      <c r="D22" s="201"/>
      <c r="E22" s="226">
        <v>78576</v>
      </c>
      <c r="F22" s="227">
        <v>5751</v>
      </c>
      <c r="G22" s="228">
        <v>6634</v>
      </c>
      <c r="H22" s="226">
        <v>6437</v>
      </c>
      <c r="I22" s="227">
        <v>6325</v>
      </c>
      <c r="J22" s="228">
        <v>6362</v>
      </c>
      <c r="K22" s="229">
        <v>6106</v>
      </c>
      <c r="L22" s="227">
        <v>6220</v>
      </c>
      <c r="M22" s="229">
        <v>5514</v>
      </c>
      <c r="N22" s="226">
        <v>5363</v>
      </c>
      <c r="O22" s="227">
        <v>5139</v>
      </c>
      <c r="P22" s="228">
        <v>4806</v>
      </c>
      <c r="Q22" s="227">
        <v>3991</v>
      </c>
      <c r="R22" s="229">
        <v>2835</v>
      </c>
      <c r="S22" s="227">
        <v>2162</v>
      </c>
      <c r="T22" s="229">
        <v>1200</v>
      </c>
      <c r="U22" s="227">
        <v>883</v>
      </c>
      <c r="V22" s="229">
        <v>1018</v>
      </c>
      <c r="W22" s="228"/>
      <c r="X22" s="229" t="s">
        <v>398</v>
      </c>
      <c r="Y22" s="227">
        <v>242</v>
      </c>
      <c r="Z22" s="227">
        <v>274</v>
      </c>
      <c r="AA22" s="227">
        <v>1314</v>
      </c>
      <c r="AB22" s="201" t="s">
        <v>321</v>
      </c>
      <c r="AC22" s="201"/>
    </row>
    <row r="23" spans="1:29" s="57" customFormat="1" ht="21" customHeight="1" x14ac:dyDescent="0.5">
      <c r="A23" s="201" t="s">
        <v>260</v>
      </c>
      <c r="B23" s="201"/>
      <c r="C23" s="203"/>
      <c r="D23" s="203"/>
      <c r="E23" s="226">
        <v>56692</v>
      </c>
      <c r="F23" s="227">
        <v>4352</v>
      </c>
      <c r="G23" s="228">
        <v>4545</v>
      </c>
      <c r="H23" s="226">
        <v>4284</v>
      </c>
      <c r="I23" s="227">
        <v>3470</v>
      </c>
      <c r="J23" s="228">
        <v>4417</v>
      </c>
      <c r="K23" s="229">
        <v>4392</v>
      </c>
      <c r="L23" s="227">
        <v>4334</v>
      </c>
      <c r="M23" s="229">
        <v>3959</v>
      </c>
      <c r="N23" s="226">
        <v>3445</v>
      </c>
      <c r="O23" s="227">
        <v>3582</v>
      </c>
      <c r="P23" s="228">
        <v>3379</v>
      </c>
      <c r="Q23" s="227">
        <v>2627</v>
      </c>
      <c r="R23" s="229">
        <v>1848</v>
      </c>
      <c r="S23" s="227">
        <v>1636</v>
      </c>
      <c r="T23" s="229">
        <v>1000</v>
      </c>
      <c r="U23" s="227">
        <v>773</v>
      </c>
      <c r="V23" s="229">
        <v>1022</v>
      </c>
      <c r="W23" s="228"/>
      <c r="X23" s="229" t="s">
        <v>398</v>
      </c>
      <c r="Y23" s="227">
        <v>86</v>
      </c>
      <c r="Z23" s="227">
        <v>475</v>
      </c>
      <c r="AA23" s="227">
        <v>2202</v>
      </c>
      <c r="AB23" s="201" t="s">
        <v>324</v>
      </c>
      <c r="AC23" s="201"/>
    </row>
    <row r="24" spans="1:29" s="57" customFormat="1" ht="21" customHeight="1" x14ac:dyDescent="0.5">
      <c r="A24" s="201" t="s">
        <v>261</v>
      </c>
      <c r="B24" s="201"/>
      <c r="C24" s="201"/>
      <c r="D24" s="201"/>
      <c r="E24" s="226">
        <v>38342</v>
      </c>
      <c r="F24" s="227">
        <v>3461</v>
      </c>
      <c r="G24" s="228">
        <v>3628</v>
      </c>
      <c r="H24" s="229">
        <v>3496</v>
      </c>
      <c r="I24" s="227">
        <v>3408</v>
      </c>
      <c r="J24" s="229">
        <v>3479</v>
      </c>
      <c r="K24" s="227">
        <v>3341</v>
      </c>
      <c r="L24" s="229">
        <v>3003</v>
      </c>
      <c r="M24" s="227">
        <v>2491</v>
      </c>
      <c r="N24" s="229">
        <v>2180</v>
      </c>
      <c r="O24" s="227">
        <v>2175</v>
      </c>
      <c r="P24" s="229">
        <v>1892</v>
      </c>
      <c r="Q24" s="227">
        <v>1340</v>
      </c>
      <c r="R24" s="229">
        <v>1124</v>
      </c>
      <c r="S24" s="227">
        <v>979</v>
      </c>
      <c r="T24" s="229">
        <v>523</v>
      </c>
      <c r="U24" s="227">
        <v>457</v>
      </c>
      <c r="V24" s="229">
        <v>902</v>
      </c>
      <c r="W24" s="228"/>
      <c r="X24" s="229" t="s">
        <v>398</v>
      </c>
      <c r="Y24" s="227">
        <v>30</v>
      </c>
      <c r="Z24" s="227">
        <v>20</v>
      </c>
      <c r="AA24" s="227">
        <v>413</v>
      </c>
      <c r="AB24" s="201" t="s">
        <v>327</v>
      </c>
      <c r="AC24" s="201"/>
    </row>
    <row r="25" spans="1:29" s="57" customFormat="1" ht="21" customHeight="1" x14ac:dyDescent="0.5">
      <c r="A25" s="201" t="s">
        <v>262</v>
      </c>
      <c r="B25" s="201"/>
      <c r="C25" s="201"/>
      <c r="D25" s="204"/>
      <c r="E25" s="226">
        <v>40295</v>
      </c>
      <c r="F25" s="227">
        <v>3393</v>
      </c>
      <c r="G25" s="228">
        <v>3695</v>
      </c>
      <c r="H25" s="226">
        <v>3416</v>
      </c>
      <c r="I25" s="227">
        <v>3386</v>
      </c>
      <c r="J25" s="228">
        <v>3815</v>
      </c>
      <c r="K25" s="229">
        <v>3658</v>
      </c>
      <c r="L25" s="227">
        <v>3188</v>
      </c>
      <c r="M25" s="229">
        <v>2537</v>
      </c>
      <c r="N25" s="226">
        <v>2361</v>
      </c>
      <c r="O25" s="227">
        <v>2525</v>
      </c>
      <c r="P25" s="228">
        <v>2342</v>
      </c>
      <c r="Q25" s="227">
        <v>1508</v>
      </c>
      <c r="R25" s="229">
        <v>1173</v>
      </c>
      <c r="S25" s="227">
        <v>1038</v>
      </c>
      <c r="T25" s="229">
        <v>602</v>
      </c>
      <c r="U25" s="227">
        <v>536</v>
      </c>
      <c r="V25" s="229">
        <v>770</v>
      </c>
      <c r="W25" s="228"/>
      <c r="X25" s="229" t="s">
        <v>398</v>
      </c>
      <c r="Y25" s="227">
        <v>15</v>
      </c>
      <c r="Z25" s="227">
        <v>54</v>
      </c>
      <c r="AA25" s="227">
        <v>283</v>
      </c>
      <c r="AB25" s="201" t="s">
        <v>328</v>
      </c>
      <c r="AC25" s="201"/>
    </row>
    <row r="26" spans="1:29" s="39" customFormat="1" ht="6" customHeight="1" x14ac:dyDescent="0.25">
      <c r="A26" s="58"/>
      <c r="B26" s="58"/>
      <c r="C26" s="58"/>
      <c r="D26" s="58"/>
      <c r="E26" s="59"/>
      <c r="F26" s="60"/>
      <c r="G26" s="61"/>
      <c r="H26" s="59"/>
      <c r="I26" s="60"/>
      <c r="J26" s="61"/>
      <c r="K26" s="62"/>
      <c r="L26" s="60"/>
      <c r="M26" s="62"/>
      <c r="N26" s="59"/>
      <c r="O26" s="60"/>
      <c r="P26" s="61"/>
      <c r="Q26" s="60"/>
      <c r="R26" s="62"/>
      <c r="S26" s="60"/>
      <c r="T26" s="62"/>
      <c r="U26" s="60"/>
      <c r="V26" s="62"/>
      <c r="W26" s="61"/>
      <c r="X26" s="62"/>
      <c r="Y26" s="60"/>
      <c r="Z26" s="60"/>
      <c r="AA26" s="60"/>
      <c r="AB26" s="48"/>
      <c r="AC26" s="48"/>
    </row>
    <row r="27" spans="1:29" s="39" customFormat="1" ht="6" customHeight="1" x14ac:dyDescent="0.25">
      <c r="AB27" s="40"/>
      <c r="AC27" s="40"/>
    </row>
    <row r="28" spans="1:29" s="7" customFormat="1" ht="22.5" customHeight="1" x14ac:dyDescent="0.25">
      <c r="A28" s="7" t="s">
        <v>155</v>
      </c>
      <c r="R28" s="7" t="s">
        <v>191</v>
      </c>
    </row>
    <row r="29" spans="1:29" s="7" customFormat="1" ht="22.5" customHeight="1" x14ac:dyDescent="0.25">
      <c r="A29" s="7" t="s">
        <v>110</v>
      </c>
      <c r="R29" s="7" t="s">
        <v>109</v>
      </c>
    </row>
    <row r="30" spans="1:29" s="39" customFormat="1" ht="13.5" x14ac:dyDescent="0.25"/>
  </sheetData>
  <mergeCells count="11">
    <mergeCell ref="AB11:AC11"/>
    <mergeCell ref="AB12:AC12"/>
    <mergeCell ref="V8:W8"/>
    <mergeCell ref="F4:AA4"/>
    <mergeCell ref="AB10:AC10"/>
    <mergeCell ref="A10:D10"/>
    <mergeCell ref="AB4:AC8"/>
    <mergeCell ref="V6:W6"/>
    <mergeCell ref="V7:W7"/>
    <mergeCell ref="V5:W5"/>
    <mergeCell ref="A4:D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29"/>
  <sheetViews>
    <sheetView showGridLines="0" workbookViewId="0">
      <selection activeCell="I14" sqref="I14"/>
    </sheetView>
  </sheetViews>
  <sheetFormatPr defaultColWidth="9.140625" defaultRowHeight="18.75" x14ac:dyDescent="0.3"/>
  <cols>
    <col min="1" max="1" width="1.7109375" style="4" customWidth="1"/>
    <col min="2" max="2" width="5.7109375" style="4" customWidth="1"/>
    <col min="3" max="3" width="4.28515625" style="4" customWidth="1"/>
    <col min="4" max="4" width="13.140625" style="4" customWidth="1"/>
    <col min="5" max="5" width="12.7109375" style="4" customWidth="1"/>
    <col min="6" max="6" width="12.85546875" style="4" customWidth="1"/>
    <col min="7" max="12" width="11.7109375" style="4" customWidth="1"/>
    <col min="13" max="13" width="2" style="4" customWidth="1"/>
    <col min="14" max="14" width="19.14062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4" s="1" customFormat="1" x14ac:dyDescent="0.3">
      <c r="B1" s="1" t="s">
        <v>0</v>
      </c>
      <c r="C1" s="2">
        <v>1.4</v>
      </c>
      <c r="D1" s="1" t="s">
        <v>338</v>
      </c>
    </row>
    <row r="2" spans="1:14" s="3" customFormat="1" x14ac:dyDescent="0.3">
      <c r="B2" s="1" t="s">
        <v>144</v>
      </c>
      <c r="C2" s="2">
        <v>1.4</v>
      </c>
      <c r="D2" s="1" t="s">
        <v>339</v>
      </c>
    </row>
    <row r="3" spans="1:14" s="3" customFormat="1" ht="6" customHeight="1" x14ac:dyDescent="0.3">
      <c r="C3" s="2"/>
    </row>
    <row r="4" spans="1:14" s="7" customFormat="1" ht="27" customHeight="1" x14ac:dyDescent="0.25">
      <c r="A4" s="278" t="s">
        <v>142</v>
      </c>
      <c r="B4" s="279"/>
      <c r="C4" s="279"/>
      <c r="D4" s="280"/>
      <c r="E4" s="110"/>
      <c r="F4" s="110" t="s">
        <v>212</v>
      </c>
      <c r="G4" s="285" t="s">
        <v>213</v>
      </c>
      <c r="H4" s="286"/>
      <c r="I4" s="286"/>
      <c r="J4" s="286"/>
      <c r="K4" s="286"/>
      <c r="L4" s="287"/>
      <c r="M4" s="288" t="s">
        <v>141</v>
      </c>
      <c r="N4" s="279"/>
    </row>
    <row r="5" spans="1:14" s="7" customFormat="1" ht="21" customHeight="1" x14ac:dyDescent="0.25">
      <c r="A5" s="281"/>
      <c r="B5" s="281"/>
      <c r="C5" s="281"/>
      <c r="D5" s="282"/>
      <c r="E5" s="107"/>
      <c r="F5" s="106" t="s">
        <v>215</v>
      </c>
      <c r="G5" s="111"/>
      <c r="H5" s="89"/>
      <c r="I5" s="89"/>
      <c r="K5" s="107"/>
      <c r="L5" s="107"/>
      <c r="M5" s="289"/>
      <c r="N5" s="281"/>
    </row>
    <row r="6" spans="1:14" s="7" customFormat="1" ht="21" customHeight="1" x14ac:dyDescent="0.25">
      <c r="A6" s="281"/>
      <c r="B6" s="281"/>
      <c r="C6" s="281"/>
      <c r="D6" s="282"/>
      <c r="E6" s="107"/>
      <c r="F6" s="107" t="s">
        <v>217</v>
      </c>
      <c r="H6" s="98"/>
      <c r="I6" s="98"/>
      <c r="J6" s="107" t="s">
        <v>218</v>
      </c>
      <c r="K6" s="107"/>
      <c r="L6" s="107"/>
      <c r="M6" s="289"/>
      <c r="N6" s="281"/>
    </row>
    <row r="7" spans="1:14" s="7" customFormat="1" ht="21" customHeight="1" x14ac:dyDescent="0.25">
      <c r="A7" s="281"/>
      <c r="B7" s="281"/>
      <c r="C7" s="281"/>
      <c r="D7" s="282"/>
      <c r="E7" s="107" t="s">
        <v>214</v>
      </c>
      <c r="F7" s="107" t="s">
        <v>220</v>
      </c>
      <c r="G7" s="106"/>
      <c r="H7" s="107"/>
      <c r="I7" s="107"/>
      <c r="J7" s="96" t="s">
        <v>224</v>
      </c>
      <c r="K7" s="107"/>
      <c r="L7" s="107"/>
      <c r="M7" s="289"/>
      <c r="N7" s="281"/>
    </row>
    <row r="8" spans="1:14" s="7" customFormat="1" ht="21" customHeight="1" x14ac:dyDescent="0.25">
      <c r="A8" s="281"/>
      <c r="B8" s="281"/>
      <c r="C8" s="281"/>
      <c r="D8" s="282"/>
      <c r="E8" s="107" t="s">
        <v>216</v>
      </c>
      <c r="F8" s="107" t="s">
        <v>228</v>
      </c>
      <c r="G8" s="106" t="s">
        <v>221</v>
      </c>
      <c r="H8" s="107" t="s">
        <v>222</v>
      </c>
      <c r="I8" s="107" t="s">
        <v>223</v>
      </c>
      <c r="J8" s="107" t="s">
        <v>231</v>
      </c>
      <c r="K8" s="107"/>
      <c r="L8" s="107"/>
      <c r="M8" s="289"/>
      <c r="N8" s="281"/>
    </row>
    <row r="9" spans="1:14" s="7" customFormat="1" ht="21" customHeight="1" x14ac:dyDescent="0.25">
      <c r="A9" s="281"/>
      <c r="B9" s="281"/>
      <c r="C9" s="281"/>
      <c r="D9" s="282"/>
      <c r="E9" s="107" t="s">
        <v>219</v>
      </c>
      <c r="F9" s="107" t="s">
        <v>232</v>
      </c>
      <c r="G9" s="106" t="s">
        <v>229</v>
      </c>
      <c r="H9" s="106" t="s">
        <v>230</v>
      </c>
      <c r="I9" s="107" t="s">
        <v>231</v>
      </c>
      <c r="J9" s="107" t="s">
        <v>233</v>
      </c>
      <c r="K9" s="107" t="s">
        <v>225</v>
      </c>
      <c r="L9" s="107" t="s">
        <v>226</v>
      </c>
      <c r="M9" s="289"/>
      <c r="N9" s="281"/>
    </row>
    <row r="10" spans="1:14" s="8" customFormat="1" ht="21" customHeight="1" x14ac:dyDescent="0.25">
      <c r="A10" s="283"/>
      <c r="B10" s="283"/>
      <c r="C10" s="283"/>
      <c r="D10" s="284"/>
      <c r="E10" s="108" t="s">
        <v>227</v>
      </c>
      <c r="F10" s="108" t="s">
        <v>234</v>
      </c>
      <c r="G10" s="108" t="s">
        <v>238</v>
      </c>
      <c r="H10" s="108" t="s">
        <v>238</v>
      </c>
      <c r="I10" s="108" t="s">
        <v>238</v>
      </c>
      <c r="J10" s="108" t="s">
        <v>235</v>
      </c>
      <c r="K10" s="108" t="s">
        <v>231</v>
      </c>
      <c r="L10" s="108" t="s">
        <v>239</v>
      </c>
      <c r="M10" s="290"/>
      <c r="N10" s="283"/>
    </row>
    <row r="11" spans="1:14" s="8" customFormat="1" ht="3.75" customHeight="1" x14ac:dyDescent="0.25">
      <c r="A11" s="113"/>
      <c r="B11" s="113"/>
      <c r="C11" s="113"/>
      <c r="D11" s="113"/>
      <c r="E11" s="107"/>
      <c r="F11" s="107"/>
      <c r="G11" s="96"/>
      <c r="H11" s="96"/>
      <c r="I11" s="95"/>
      <c r="J11" s="107"/>
      <c r="K11" s="95"/>
      <c r="L11" s="91"/>
      <c r="M11" s="112"/>
      <c r="N11" s="113"/>
    </row>
    <row r="12" spans="1:14" s="3" customFormat="1" ht="17.25" customHeight="1" x14ac:dyDescent="0.3">
      <c r="A12" s="291" t="s">
        <v>72</v>
      </c>
      <c r="B12" s="291"/>
      <c r="C12" s="291"/>
      <c r="D12" s="291"/>
      <c r="E12" s="188">
        <f>SUM(E13:E25)</f>
        <v>4452.8599999999997</v>
      </c>
      <c r="F12" s="194"/>
      <c r="G12" s="195">
        <f t="shared" ref="G12:L12" si="0">SUM(G13:G25)</f>
        <v>0</v>
      </c>
      <c r="H12" s="194">
        <f t="shared" si="0"/>
        <v>3</v>
      </c>
      <c r="I12" s="194">
        <f t="shared" si="0"/>
        <v>13</v>
      </c>
      <c r="J12" s="194">
        <f t="shared" si="0"/>
        <v>72</v>
      </c>
      <c r="K12" s="194">
        <f t="shared" si="0"/>
        <v>77</v>
      </c>
      <c r="L12" s="194">
        <f t="shared" si="0"/>
        <v>589</v>
      </c>
      <c r="M12" s="292" t="s">
        <v>7</v>
      </c>
      <c r="N12" s="293"/>
    </row>
    <row r="13" spans="1:14" s="7" customFormat="1" ht="21" customHeight="1" x14ac:dyDescent="0.3">
      <c r="A13" s="24" t="s">
        <v>250</v>
      </c>
      <c r="B13" s="57"/>
      <c r="E13" s="189">
        <v>305.12</v>
      </c>
      <c r="F13" s="190">
        <v>4</v>
      </c>
      <c r="G13" s="192">
        <v>0</v>
      </c>
      <c r="H13" s="192">
        <v>1</v>
      </c>
      <c r="I13" s="193">
        <v>1</v>
      </c>
      <c r="J13" s="190">
        <v>5</v>
      </c>
      <c r="K13" s="191">
        <v>7</v>
      </c>
      <c r="L13" s="190">
        <v>63</v>
      </c>
      <c r="M13" s="24" t="s">
        <v>263</v>
      </c>
      <c r="N13" s="15"/>
    </row>
    <row r="14" spans="1:14" s="7" customFormat="1" ht="21" customHeight="1" x14ac:dyDescent="0.3">
      <c r="A14" s="24" t="s">
        <v>251</v>
      </c>
      <c r="B14" s="57"/>
      <c r="E14" s="189">
        <v>253.45</v>
      </c>
      <c r="F14" s="190">
        <v>39</v>
      </c>
      <c r="G14" s="192">
        <v>0</v>
      </c>
      <c r="H14" s="192">
        <v>1</v>
      </c>
      <c r="I14" s="193">
        <v>0</v>
      </c>
      <c r="J14" s="190">
        <v>7</v>
      </c>
      <c r="K14" s="191">
        <v>8</v>
      </c>
      <c r="L14" s="190">
        <v>52</v>
      </c>
      <c r="M14" s="24" t="s">
        <v>342</v>
      </c>
      <c r="N14" s="15"/>
    </row>
    <row r="15" spans="1:14" s="7" customFormat="1" ht="21" customHeight="1" x14ac:dyDescent="0.3">
      <c r="A15" s="24" t="s">
        <v>252</v>
      </c>
      <c r="B15" s="57"/>
      <c r="E15" s="189">
        <v>171.68</v>
      </c>
      <c r="F15" s="190">
        <v>33</v>
      </c>
      <c r="G15" s="192">
        <v>0</v>
      </c>
      <c r="H15" s="192">
        <v>0</v>
      </c>
      <c r="I15" s="193">
        <v>2</v>
      </c>
      <c r="J15" s="190">
        <v>6</v>
      </c>
      <c r="K15" s="191">
        <v>6</v>
      </c>
      <c r="L15" s="190">
        <v>46</v>
      </c>
      <c r="M15" s="24" t="s">
        <v>265</v>
      </c>
      <c r="N15" s="15"/>
    </row>
    <row r="16" spans="1:14" s="7" customFormat="1" ht="21" customHeight="1" x14ac:dyDescent="0.3">
      <c r="A16" s="24" t="s">
        <v>253</v>
      </c>
      <c r="B16" s="57"/>
      <c r="E16" s="189">
        <v>200.5</v>
      </c>
      <c r="F16" s="190">
        <v>13</v>
      </c>
      <c r="G16" s="192">
        <v>0</v>
      </c>
      <c r="H16" s="192">
        <v>0</v>
      </c>
      <c r="I16" s="193">
        <v>1</v>
      </c>
      <c r="J16" s="190">
        <v>6</v>
      </c>
      <c r="K16" s="191">
        <v>6</v>
      </c>
      <c r="L16" s="190">
        <v>40</v>
      </c>
      <c r="M16" s="31" t="s">
        <v>266</v>
      </c>
      <c r="N16" s="15"/>
    </row>
    <row r="17" spans="1:14" s="7" customFormat="1" ht="21" customHeight="1" x14ac:dyDescent="0.3">
      <c r="A17" s="24" t="s">
        <v>254</v>
      </c>
      <c r="B17" s="57"/>
      <c r="E17" s="189">
        <v>434.58</v>
      </c>
      <c r="F17" s="190">
        <v>24</v>
      </c>
      <c r="G17" s="192">
        <v>0</v>
      </c>
      <c r="H17" s="192">
        <v>0</v>
      </c>
      <c r="I17" s="193">
        <v>2</v>
      </c>
      <c r="J17" s="190">
        <v>7</v>
      </c>
      <c r="K17" s="191">
        <v>7</v>
      </c>
      <c r="L17" s="190">
        <v>61</v>
      </c>
      <c r="M17" s="31" t="s">
        <v>267</v>
      </c>
      <c r="N17" s="15"/>
    </row>
    <row r="18" spans="1:14" s="7" customFormat="1" ht="21" customHeight="1" x14ac:dyDescent="0.3">
      <c r="A18" s="24" t="s">
        <v>255</v>
      </c>
      <c r="B18" s="57"/>
      <c r="E18" s="189">
        <v>468.32</v>
      </c>
      <c r="F18" s="190">
        <v>47</v>
      </c>
      <c r="G18" s="192">
        <v>0</v>
      </c>
      <c r="H18" s="192">
        <v>0</v>
      </c>
      <c r="I18" s="193">
        <v>1</v>
      </c>
      <c r="J18" s="190">
        <v>9</v>
      </c>
      <c r="K18" s="191">
        <v>9</v>
      </c>
      <c r="L18" s="190">
        <v>72</v>
      </c>
      <c r="M18" s="31" t="s">
        <v>268</v>
      </c>
      <c r="N18" s="15"/>
    </row>
    <row r="19" spans="1:14" s="7" customFormat="1" ht="21" customHeight="1" x14ac:dyDescent="0.3">
      <c r="A19" s="150" t="s">
        <v>256</v>
      </c>
      <c r="E19" s="189">
        <v>502.87</v>
      </c>
      <c r="F19" s="190">
        <v>63</v>
      </c>
      <c r="G19" s="192">
        <v>0</v>
      </c>
      <c r="H19" s="192">
        <v>0</v>
      </c>
      <c r="I19" s="193">
        <v>1</v>
      </c>
      <c r="J19" s="190">
        <v>6</v>
      </c>
      <c r="K19" s="191">
        <v>6</v>
      </c>
      <c r="L19" s="190">
        <v>35</v>
      </c>
      <c r="M19" s="31" t="s">
        <v>343</v>
      </c>
    </row>
    <row r="20" spans="1:14" s="7" customFormat="1" ht="21" customHeight="1" x14ac:dyDescent="0.3">
      <c r="A20" s="150" t="s">
        <v>257</v>
      </c>
      <c r="E20" s="189">
        <v>374.27</v>
      </c>
      <c r="F20" s="190">
        <v>72</v>
      </c>
      <c r="G20" s="192">
        <v>0</v>
      </c>
      <c r="H20" s="192">
        <v>0</v>
      </c>
      <c r="I20" s="193">
        <v>2</v>
      </c>
      <c r="J20" s="190">
        <v>6</v>
      </c>
      <c r="K20" s="191">
        <v>6</v>
      </c>
      <c r="L20" s="190">
        <v>46</v>
      </c>
      <c r="M20" s="27" t="s">
        <v>270</v>
      </c>
    </row>
    <row r="21" spans="1:14" s="7" customFormat="1" ht="21" customHeight="1" x14ac:dyDescent="0.3">
      <c r="A21" s="150" t="s">
        <v>340</v>
      </c>
      <c r="E21" s="189">
        <v>517</v>
      </c>
      <c r="F21" s="190">
        <v>73</v>
      </c>
      <c r="G21" s="192">
        <v>0</v>
      </c>
      <c r="H21" s="192">
        <v>0</v>
      </c>
      <c r="I21" s="193">
        <v>1</v>
      </c>
      <c r="J21" s="190">
        <v>5</v>
      </c>
      <c r="K21" s="191">
        <v>5</v>
      </c>
      <c r="L21" s="190">
        <v>41</v>
      </c>
      <c r="M21" s="27" t="s">
        <v>271</v>
      </c>
    </row>
    <row r="22" spans="1:14" s="7" customFormat="1" ht="21" customHeight="1" x14ac:dyDescent="0.3">
      <c r="A22" s="150" t="s">
        <v>341</v>
      </c>
      <c r="E22" s="189">
        <v>139.43</v>
      </c>
      <c r="F22" s="190">
        <v>65</v>
      </c>
      <c r="G22" s="192">
        <v>0</v>
      </c>
      <c r="H22" s="192">
        <v>1</v>
      </c>
      <c r="I22" s="193">
        <v>1</v>
      </c>
      <c r="J22" s="190">
        <v>2</v>
      </c>
      <c r="K22" s="191">
        <v>4</v>
      </c>
      <c r="L22" s="190">
        <v>19</v>
      </c>
      <c r="M22" s="151" t="s">
        <v>272</v>
      </c>
    </row>
    <row r="23" spans="1:14" s="7" customFormat="1" ht="21" customHeight="1" x14ac:dyDescent="0.3">
      <c r="A23" s="150" t="s">
        <v>260</v>
      </c>
      <c r="E23" s="189">
        <v>372.64</v>
      </c>
      <c r="F23" s="190">
        <v>47</v>
      </c>
      <c r="G23" s="192">
        <v>0</v>
      </c>
      <c r="H23" s="192">
        <v>0</v>
      </c>
      <c r="I23" s="193">
        <v>1</v>
      </c>
      <c r="J23" s="190">
        <v>6</v>
      </c>
      <c r="K23" s="191">
        <v>6</v>
      </c>
      <c r="L23" s="190">
        <v>50</v>
      </c>
      <c r="M23" s="151" t="s">
        <v>273</v>
      </c>
    </row>
    <row r="24" spans="1:14" s="7" customFormat="1" ht="21" customHeight="1" x14ac:dyDescent="0.3">
      <c r="A24" s="150" t="s">
        <v>261</v>
      </c>
      <c r="E24" s="189">
        <v>550</v>
      </c>
      <c r="F24" s="190">
        <v>49</v>
      </c>
      <c r="G24" s="192">
        <v>0</v>
      </c>
      <c r="H24" s="192">
        <v>0</v>
      </c>
      <c r="I24" s="193">
        <v>0</v>
      </c>
      <c r="J24" s="190">
        <v>4</v>
      </c>
      <c r="K24" s="191">
        <v>4</v>
      </c>
      <c r="L24" s="190">
        <v>31</v>
      </c>
      <c r="M24" s="151" t="s">
        <v>274</v>
      </c>
    </row>
    <row r="25" spans="1:14" s="7" customFormat="1" ht="21" customHeight="1" x14ac:dyDescent="0.3">
      <c r="A25" s="150" t="s">
        <v>262</v>
      </c>
      <c r="E25" s="189">
        <v>163</v>
      </c>
      <c r="F25" s="190">
        <v>21</v>
      </c>
      <c r="G25" s="192">
        <v>0</v>
      </c>
      <c r="H25" s="192">
        <v>0</v>
      </c>
      <c r="I25" s="193">
        <v>0</v>
      </c>
      <c r="J25" s="190">
        <v>3</v>
      </c>
      <c r="K25" s="191">
        <v>3</v>
      </c>
      <c r="L25" s="190">
        <v>33</v>
      </c>
      <c r="M25" s="151" t="s">
        <v>328</v>
      </c>
    </row>
    <row r="26" spans="1:14" s="7" customFormat="1" ht="3.75" customHeight="1" x14ac:dyDescent="0.25">
      <c r="A26" s="101"/>
      <c r="B26" s="101"/>
      <c r="C26" s="101"/>
      <c r="D26" s="101"/>
      <c r="E26" s="102"/>
      <c r="F26" s="103"/>
      <c r="G26" s="104"/>
      <c r="H26" s="104"/>
      <c r="I26" s="101"/>
      <c r="J26" s="103"/>
      <c r="K26" s="101"/>
      <c r="L26" s="103"/>
      <c r="M26" s="102"/>
      <c r="N26" s="101"/>
    </row>
    <row r="27" spans="1:14" s="7" customFormat="1" ht="3.75" customHeight="1" x14ac:dyDescent="0.25"/>
    <row r="28" spans="1:14" s="7" customFormat="1" ht="19.5" customHeight="1" x14ac:dyDescent="0.25">
      <c r="B28" s="7" t="s">
        <v>344</v>
      </c>
    </row>
    <row r="29" spans="1:14" s="7" customFormat="1" ht="19.5" customHeight="1" x14ac:dyDescent="0.25">
      <c r="B29" s="7" t="s">
        <v>345</v>
      </c>
    </row>
  </sheetData>
  <mergeCells count="5">
    <mergeCell ref="A4:D10"/>
    <mergeCell ref="G4:L4"/>
    <mergeCell ref="M4:N10"/>
    <mergeCell ref="A12:D12"/>
    <mergeCell ref="M12:N12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24"/>
  <sheetViews>
    <sheetView showGridLines="0" topLeftCell="B16" zoomScaleNormal="100" workbookViewId="0">
      <selection activeCell="L16" sqref="L16"/>
    </sheetView>
  </sheetViews>
  <sheetFormatPr defaultColWidth="9.140625" defaultRowHeight="18.75" x14ac:dyDescent="0.3"/>
  <cols>
    <col min="1" max="1" width="0.85546875" style="4" customWidth="1"/>
    <col min="2" max="2" width="5.85546875" style="4" customWidth="1"/>
    <col min="3" max="3" width="4.42578125" style="4" bestFit="1" customWidth="1"/>
    <col min="4" max="4" width="7.7109375" style="4" customWidth="1"/>
    <col min="5" max="5" width="13" style="4" customWidth="1"/>
    <col min="6" max="6" width="12.5703125" style="4" customWidth="1"/>
    <col min="7" max="7" width="13" style="4" customWidth="1"/>
    <col min="8" max="8" width="13.7109375" style="4" customWidth="1"/>
    <col min="9" max="11" width="13" style="4" customWidth="1"/>
    <col min="12" max="12" width="13.7109375" style="4" customWidth="1"/>
    <col min="13" max="13" width="19.710937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 x14ac:dyDescent="0.3">
      <c r="B1" s="1" t="s">
        <v>0</v>
      </c>
      <c r="C1" s="2">
        <v>1.5</v>
      </c>
      <c r="D1" s="1" t="s">
        <v>346</v>
      </c>
    </row>
    <row r="2" spans="1:13" s="3" customFormat="1" x14ac:dyDescent="0.3">
      <c r="B2" s="1" t="s">
        <v>144</v>
      </c>
      <c r="C2" s="2">
        <v>1.5</v>
      </c>
      <c r="D2" s="1" t="s">
        <v>347</v>
      </c>
    </row>
    <row r="3" spans="1:13" ht="6" customHeight="1" x14ac:dyDescent="0.3"/>
    <row r="4" spans="1:13" s="7" customFormat="1" ht="21.75" customHeight="1" x14ac:dyDescent="0.25">
      <c r="A4" s="239" t="s">
        <v>34</v>
      </c>
      <c r="B4" s="239"/>
      <c r="C4" s="239"/>
      <c r="D4" s="299"/>
      <c r="E4" s="298" t="s">
        <v>132</v>
      </c>
      <c r="F4" s="298"/>
      <c r="G4" s="298"/>
      <c r="H4" s="298"/>
      <c r="I4" s="298" t="s">
        <v>137</v>
      </c>
      <c r="J4" s="298"/>
      <c r="K4" s="298"/>
      <c r="L4" s="298"/>
      <c r="M4" s="238" t="s">
        <v>44</v>
      </c>
    </row>
    <row r="5" spans="1:13" s="7" customFormat="1" ht="21" customHeight="1" x14ac:dyDescent="0.3">
      <c r="A5" s="241"/>
      <c r="B5" s="241"/>
      <c r="C5" s="241"/>
      <c r="D5" s="300"/>
      <c r="E5" s="79" t="s">
        <v>133</v>
      </c>
      <c r="F5" s="79" t="s">
        <v>134</v>
      </c>
      <c r="G5" s="79" t="s">
        <v>135</v>
      </c>
      <c r="H5" s="79" t="s">
        <v>136</v>
      </c>
      <c r="I5" s="79" t="s">
        <v>174</v>
      </c>
      <c r="J5" s="79" t="s">
        <v>158</v>
      </c>
      <c r="K5" s="79" t="s">
        <v>159</v>
      </c>
      <c r="L5" s="79" t="s">
        <v>160</v>
      </c>
      <c r="M5" s="240"/>
    </row>
    <row r="6" spans="1:13" s="7" customFormat="1" ht="17.25" x14ac:dyDescent="0.25">
      <c r="A6" s="243"/>
      <c r="B6" s="243"/>
      <c r="C6" s="243"/>
      <c r="D6" s="301"/>
      <c r="E6" s="80" t="s">
        <v>240</v>
      </c>
      <c r="F6" s="80" t="s">
        <v>171</v>
      </c>
      <c r="G6" s="80" t="s">
        <v>192</v>
      </c>
      <c r="H6" s="80" t="s">
        <v>193</v>
      </c>
      <c r="I6" s="80" t="s">
        <v>173</v>
      </c>
      <c r="J6" s="80" t="s">
        <v>172</v>
      </c>
      <c r="K6" s="80" t="s">
        <v>192</v>
      </c>
      <c r="L6" s="80" t="s">
        <v>193</v>
      </c>
      <c r="M6" s="242"/>
    </row>
    <row r="7" spans="1:13" s="7" customFormat="1" ht="30" customHeight="1" x14ac:dyDescent="0.3">
      <c r="A7" s="296"/>
      <c r="B7" s="296"/>
      <c r="C7" s="296"/>
      <c r="D7" s="297"/>
      <c r="E7" s="70"/>
      <c r="F7" s="70"/>
      <c r="G7" s="70"/>
      <c r="H7" s="70"/>
      <c r="I7" s="70"/>
      <c r="J7" s="70"/>
      <c r="K7" s="70"/>
      <c r="L7" s="70"/>
      <c r="M7" s="81"/>
    </row>
    <row r="8" spans="1:13" s="7" customFormat="1" ht="30" customHeight="1" x14ac:dyDescent="0.3">
      <c r="A8" s="4"/>
      <c r="B8" s="294">
        <v>2556</v>
      </c>
      <c r="C8" s="294"/>
      <c r="D8" s="295"/>
      <c r="E8" s="152">
        <v>13172</v>
      </c>
      <c r="F8" s="152">
        <v>4194</v>
      </c>
      <c r="G8" s="152">
        <v>62</v>
      </c>
      <c r="H8" s="152">
        <v>8</v>
      </c>
      <c r="I8" s="153">
        <v>16.8</v>
      </c>
      <c r="J8" s="153">
        <v>5.5</v>
      </c>
      <c r="K8" s="153">
        <v>4.7</v>
      </c>
      <c r="L8" s="153">
        <v>60.7</v>
      </c>
      <c r="M8" s="154">
        <v>2013</v>
      </c>
    </row>
    <row r="9" spans="1:13" s="24" customFormat="1" ht="30" customHeight="1" x14ac:dyDescent="0.3">
      <c r="A9" s="4"/>
      <c r="B9" s="155"/>
      <c r="C9" s="4"/>
      <c r="D9" s="4"/>
      <c r="E9" s="152"/>
      <c r="F9" s="152"/>
      <c r="G9" s="152"/>
      <c r="H9" s="152"/>
      <c r="I9" s="153"/>
      <c r="J9" s="153"/>
      <c r="K9" s="153"/>
      <c r="L9" s="153"/>
      <c r="M9" s="154"/>
    </row>
    <row r="10" spans="1:13" s="24" customFormat="1" ht="30" customHeight="1" x14ac:dyDescent="0.3">
      <c r="A10" s="4"/>
      <c r="B10" s="294">
        <v>2557</v>
      </c>
      <c r="C10" s="294"/>
      <c r="D10" s="295"/>
      <c r="E10" s="152">
        <v>12633</v>
      </c>
      <c r="F10" s="152">
        <v>4349</v>
      </c>
      <c r="G10" s="152">
        <v>99</v>
      </c>
      <c r="H10" s="152">
        <v>6</v>
      </c>
      <c r="I10" s="153">
        <v>16.399999999999999</v>
      </c>
      <c r="J10" s="153">
        <v>5.7</v>
      </c>
      <c r="K10" s="153">
        <v>7.8</v>
      </c>
      <c r="L10" s="153">
        <v>47.5</v>
      </c>
      <c r="M10" s="154">
        <v>2014</v>
      </c>
    </row>
    <row r="11" spans="1:13" s="24" customFormat="1" ht="30" customHeight="1" x14ac:dyDescent="0.3">
      <c r="A11" s="4"/>
      <c r="B11" s="4"/>
      <c r="C11" s="4"/>
      <c r="D11" s="4"/>
      <c r="E11" s="152"/>
      <c r="F11" s="152"/>
      <c r="G11" s="152"/>
      <c r="H11" s="152"/>
      <c r="I11" s="153"/>
      <c r="J11" s="153"/>
      <c r="K11" s="153"/>
      <c r="L11" s="153"/>
      <c r="M11" s="154"/>
    </row>
    <row r="12" spans="1:13" s="24" customFormat="1" ht="30" customHeight="1" x14ac:dyDescent="0.3">
      <c r="A12" s="294">
        <v>2558</v>
      </c>
      <c r="B12" s="294"/>
      <c r="C12" s="294"/>
      <c r="D12" s="295"/>
      <c r="E12" s="152">
        <v>12061</v>
      </c>
      <c r="F12" s="152">
        <v>4299</v>
      </c>
      <c r="G12" s="152">
        <v>137</v>
      </c>
      <c r="H12" s="152">
        <v>6</v>
      </c>
      <c r="I12" s="153">
        <v>15.5</v>
      </c>
      <c r="J12" s="153">
        <v>5.53</v>
      </c>
      <c r="K12" s="153">
        <v>11.4</v>
      </c>
      <c r="L12" s="153">
        <v>49.7</v>
      </c>
      <c r="M12" s="154">
        <v>2015</v>
      </c>
    </row>
    <row r="13" spans="1:13" s="24" customFormat="1" ht="30" customHeight="1" x14ac:dyDescent="0.3">
      <c r="A13" s="4"/>
      <c r="B13" s="4"/>
      <c r="C13" s="4"/>
      <c r="D13" s="4"/>
      <c r="E13" s="152"/>
      <c r="F13" s="152"/>
      <c r="G13" s="152"/>
      <c r="H13" s="152"/>
      <c r="I13" s="153"/>
      <c r="J13" s="153"/>
      <c r="K13" s="153"/>
      <c r="L13" s="153"/>
      <c r="M13" s="154"/>
    </row>
    <row r="14" spans="1:13" s="24" customFormat="1" ht="30" customHeight="1" x14ac:dyDescent="0.3">
      <c r="A14" s="294">
        <v>2559</v>
      </c>
      <c r="B14" s="294"/>
      <c r="C14" s="294"/>
      <c r="D14" s="295"/>
      <c r="E14" s="152">
        <v>12287</v>
      </c>
      <c r="F14" s="152">
        <v>4415</v>
      </c>
      <c r="G14" s="152">
        <v>139</v>
      </c>
      <c r="H14" s="152">
        <v>14</v>
      </c>
      <c r="I14" s="153">
        <v>15.6</v>
      </c>
      <c r="J14" s="153">
        <v>5.8</v>
      </c>
      <c r="K14" s="153">
        <v>11.3</v>
      </c>
      <c r="L14" s="153">
        <v>113.5</v>
      </c>
      <c r="M14" s="154">
        <v>2016</v>
      </c>
    </row>
    <row r="15" spans="1:13" s="24" customFormat="1" ht="21" customHeight="1" x14ac:dyDescent="0.3">
      <c r="E15" s="26"/>
      <c r="F15" s="26"/>
      <c r="G15" s="26"/>
      <c r="H15" s="26"/>
      <c r="I15" s="26"/>
      <c r="J15" s="26"/>
      <c r="K15" s="26"/>
      <c r="L15" s="26"/>
      <c r="M15" s="31"/>
    </row>
    <row r="16" spans="1:13" s="24" customFormat="1" ht="21" customHeight="1" x14ac:dyDescent="0.3">
      <c r="A16" s="294">
        <v>2560</v>
      </c>
      <c r="B16" s="294"/>
      <c r="C16" s="294"/>
      <c r="D16" s="295"/>
      <c r="E16" s="26">
        <v>12164</v>
      </c>
      <c r="F16" s="26">
        <v>4370</v>
      </c>
      <c r="G16" s="26">
        <v>178</v>
      </c>
      <c r="H16" s="26">
        <v>4</v>
      </c>
      <c r="I16" s="26">
        <v>15.36</v>
      </c>
      <c r="J16" s="26">
        <v>5.52</v>
      </c>
      <c r="K16" s="26">
        <v>14.63</v>
      </c>
      <c r="L16" s="26">
        <v>32.4</v>
      </c>
      <c r="M16" s="154">
        <v>2017</v>
      </c>
    </row>
    <row r="17" spans="1:13" s="24" customFormat="1" ht="21" customHeight="1" x14ac:dyDescent="0.3">
      <c r="E17" s="26"/>
      <c r="F17" s="26"/>
      <c r="G17" s="26"/>
      <c r="H17" s="26"/>
      <c r="I17" s="26"/>
      <c r="J17" s="26"/>
      <c r="K17" s="26"/>
      <c r="L17" s="26"/>
      <c r="M17" s="27"/>
    </row>
    <row r="18" spans="1:13" s="24" customFormat="1" ht="6" customHeight="1" x14ac:dyDescent="0.3">
      <c r="A18" s="33"/>
      <c r="B18" s="33"/>
      <c r="C18" s="33"/>
      <c r="D18" s="33"/>
      <c r="E18" s="34"/>
      <c r="F18" s="34"/>
      <c r="G18" s="34"/>
      <c r="H18" s="34"/>
      <c r="I18" s="34"/>
      <c r="J18" s="34"/>
      <c r="K18" s="34"/>
      <c r="L18" s="34"/>
      <c r="M18" s="35"/>
    </row>
    <row r="19" spans="1:13" s="24" customFormat="1" ht="6" customHeight="1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s="24" customFormat="1" ht="22.5" customHeight="1" x14ac:dyDescent="0.3">
      <c r="B20" s="29" t="s">
        <v>164</v>
      </c>
      <c r="C20" s="29"/>
      <c r="D20" s="24" t="s">
        <v>175</v>
      </c>
      <c r="H20" s="37" t="s">
        <v>140</v>
      </c>
      <c r="I20" s="24" t="s">
        <v>178</v>
      </c>
    </row>
    <row r="21" spans="1:13" ht="22.5" customHeight="1" x14ac:dyDescent="0.3">
      <c r="A21" s="24"/>
      <c r="B21" s="24"/>
      <c r="C21" s="24"/>
      <c r="D21" s="24" t="s">
        <v>138</v>
      </c>
      <c r="E21" s="24"/>
      <c r="F21" s="24"/>
      <c r="G21" s="24"/>
      <c r="H21" s="24"/>
      <c r="I21" s="24" t="s">
        <v>176</v>
      </c>
      <c r="J21" s="24"/>
      <c r="K21" s="24"/>
      <c r="L21" s="24"/>
      <c r="M21" s="24"/>
    </row>
    <row r="22" spans="1:13" ht="22.5" customHeight="1" x14ac:dyDescent="0.3">
      <c r="A22" s="24"/>
      <c r="B22" s="24"/>
      <c r="C22" s="24"/>
      <c r="D22" s="24" t="s">
        <v>139</v>
      </c>
      <c r="E22" s="24"/>
      <c r="F22" s="24"/>
      <c r="G22" s="24"/>
      <c r="H22" s="24"/>
      <c r="I22" s="24" t="s">
        <v>177</v>
      </c>
      <c r="J22" s="24"/>
      <c r="K22" s="24"/>
      <c r="L22" s="24"/>
      <c r="M22" s="24"/>
    </row>
    <row r="23" spans="1:13" s="24" customFormat="1" ht="22.5" customHeight="1" x14ac:dyDescent="0.3">
      <c r="B23" s="29" t="s">
        <v>348</v>
      </c>
      <c r="H23" s="24" t="s">
        <v>349</v>
      </c>
    </row>
    <row r="24" spans="1:13" s="24" customFormat="1" ht="22.5" customHeight="1" x14ac:dyDescent="0.3"/>
  </sheetData>
  <mergeCells count="10">
    <mergeCell ref="M4:M6"/>
    <mergeCell ref="A7:D7"/>
    <mergeCell ref="E4:H4"/>
    <mergeCell ref="I4:L4"/>
    <mergeCell ref="A4:D6"/>
    <mergeCell ref="A16:D16"/>
    <mergeCell ref="B8:D8"/>
    <mergeCell ref="B10:D10"/>
    <mergeCell ref="A12:D12"/>
    <mergeCell ref="A14:D1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6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R26"/>
  <sheetViews>
    <sheetView showGridLines="0" workbookViewId="0">
      <selection activeCell="K16" sqref="K16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4.140625" style="4" customWidth="1"/>
    <col min="4" max="4" width="12.42578125" style="4" customWidth="1"/>
    <col min="5" max="16" width="7.85546875" style="4" customWidth="1"/>
    <col min="17" max="17" width="2.28515625" style="4" customWidth="1"/>
    <col min="18" max="18" width="21.7109375" style="4" customWidth="1"/>
    <col min="19" max="19" width="2.28515625" style="4" customWidth="1"/>
    <col min="20" max="20" width="4.140625" style="4" customWidth="1"/>
    <col min="21" max="16384" width="9.140625" style="4"/>
  </cols>
  <sheetData>
    <row r="1" spans="1:18" s="1" customFormat="1" x14ac:dyDescent="0.3">
      <c r="B1" s="1" t="s">
        <v>0</v>
      </c>
      <c r="C1" s="2">
        <v>1.6</v>
      </c>
      <c r="D1" s="1" t="s">
        <v>350</v>
      </c>
    </row>
    <row r="2" spans="1:18" s="3" customFormat="1" x14ac:dyDescent="0.3">
      <c r="B2" s="1" t="s">
        <v>144</v>
      </c>
      <c r="C2" s="2">
        <v>1.6</v>
      </c>
      <c r="D2" s="1" t="s">
        <v>351</v>
      </c>
    </row>
    <row r="3" spans="1:18" ht="6" customHeight="1" x14ac:dyDescent="0.3"/>
    <row r="4" spans="1:18" s="7" customFormat="1" ht="21.75" customHeight="1" x14ac:dyDescent="0.3">
      <c r="A4" s="302" t="s">
        <v>165</v>
      </c>
      <c r="B4" s="302"/>
      <c r="C4" s="302"/>
      <c r="D4" s="303"/>
      <c r="E4" s="308" t="s">
        <v>4</v>
      </c>
      <c r="F4" s="244"/>
      <c r="G4" s="245"/>
      <c r="H4" s="308" t="s">
        <v>10</v>
      </c>
      <c r="I4" s="244"/>
      <c r="J4" s="245"/>
      <c r="K4" s="244" t="s">
        <v>169</v>
      </c>
      <c r="L4" s="244"/>
      <c r="M4" s="244"/>
      <c r="N4" s="308" t="s">
        <v>170</v>
      </c>
      <c r="O4" s="244"/>
      <c r="P4" s="245"/>
      <c r="Q4" s="238" t="s">
        <v>166</v>
      </c>
      <c r="R4" s="239"/>
    </row>
    <row r="5" spans="1:18" s="7" customFormat="1" ht="17.25" x14ac:dyDescent="0.3">
      <c r="A5" s="304"/>
      <c r="B5" s="304"/>
      <c r="C5" s="304"/>
      <c r="D5" s="305"/>
      <c r="E5" s="309" t="s">
        <v>32</v>
      </c>
      <c r="F5" s="246"/>
      <c r="G5" s="247"/>
      <c r="H5" s="309" t="s">
        <v>33</v>
      </c>
      <c r="I5" s="246"/>
      <c r="J5" s="247"/>
      <c r="K5" s="309" t="s">
        <v>40</v>
      </c>
      <c r="L5" s="246"/>
      <c r="M5" s="247"/>
      <c r="N5" s="309" t="s">
        <v>41</v>
      </c>
      <c r="O5" s="246"/>
      <c r="P5" s="247"/>
      <c r="Q5" s="240"/>
      <c r="R5" s="241"/>
    </row>
    <row r="6" spans="1:18" s="7" customFormat="1" ht="17.25" x14ac:dyDescent="0.3">
      <c r="A6" s="304"/>
      <c r="B6" s="304"/>
      <c r="C6" s="304"/>
      <c r="D6" s="305"/>
      <c r="E6" s="76" t="s">
        <v>1</v>
      </c>
      <c r="F6" s="77" t="s">
        <v>2</v>
      </c>
      <c r="G6" s="32" t="s">
        <v>3</v>
      </c>
      <c r="H6" s="76" t="s">
        <v>1</v>
      </c>
      <c r="I6" s="77" t="s">
        <v>2</v>
      </c>
      <c r="J6" s="32" t="s">
        <v>3</v>
      </c>
      <c r="K6" s="71" t="s">
        <v>1</v>
      </c>
      <c r="L6" s="77" t="s">
        <v>2</v>
      </c>
      <c r="M6" s="71" t="s">
        <v>3</v>
      </c>
      <c r="N6" s="76" t="s">
        <v>1</v>
      </c>
      <c r="O6" s="77" t="s">
        <v>2</v>
      </c>
      <c r="P6" s="32" t="s">
        <v>3</v>
      </c>
      <c r="Q6" s="240"/>
      <c r="R6" s="241"/>
    </row>
    <row r="7" spans="1:18" s="7" customFormat="1" ht="17.25" x14ac:dyDescent="0.3">
      <c r="A7" s="306"/>
      <c r="B7" s="306"/>
      <c r="C7" s="306"/>
      <c r="D7" s="307"/>
      <c r="E7" s="72" t="s">
        <v>7</v>
      </c>
      <c r="F7" s="73" t="s">
        <v>8</v>
      </c>
      <c r="G7" s="69" t="s">
        <v>9</v>
      </c>
      <c r="H7" s="72" t="s">
        <v>7</v>
      </c>
      <c r="I7" s="73" t="s">
        <v>8</v>
      </c>
      <c r="J7" s="69" t="s">
        <v>9</v>
      </c>
      <c r="K7" s="68" t="s">
        <v>7</v>
      </c>
      <c r="L7" s="73" t="s">
        <v>8</v>
      </c>
      <c r="M7" s="68" t="s">
        <v>9</v>
      </c>
      <c r="N7" s="72" t="s">
        <v>7</v>
      </c>
      <c r="O7" s="73" t="s">
        <v>8</v>
      </c>
      <c r="P7" s="69" t="s">
        <v>9</v>
      </c>
      <c r="Q7" s="242"/>
      <c r="R7" s="243"/>
    </row>
    <row r="8" spans="1:18" s="7" customFormat="1" ht="6" customHeight="1" x14ac:dyDescent="0.3">
      <c r="A8" s="63"/>
      <c r="B8" s="63"/>
      <c r="C8" s="63"/>
      <c r="D8" s="63"/>
      <c r="E8" s="78"/>
      <c r="F8" s="77"/>
      <c r="G8" s="65"/>
      <c r="H8" s="78"/>
      <c r="I8" s="77"/>
      <c r="J8" s="65"/>
      <c r="K8" s="64"/>
      <c r="L8" s="77"/>
      <c r="M8" s="64"/>
      <c r="N8" s="78"/>
      <c r="O8" s="77"/>
      <c r="P8" s="65"/>
      <c r="Q8" s="66"/>
      <c r="R8" s="67"/>
    </row>
    <row r="9" spans="1:18" s="8" customFormat="1" ht="21" customHeight="1" x14ac:dyDescent="0.3">
      <c r="A9" s="291" t="s">
        <v>72</v>
      </c>
      <c r="B9" s="291"/>
      <c r="C9" s="291"/>
      <c r="D9" s="291"/>
      <c r="E9" s="205">
        <v>12585</v>
      </c>
      <c r="F9" s="206">
        <v>6445</v>
      </c>
      <c r="G9" s="207">
        <v>6140</v>
      </c>
      <c r="H9" s="205">
        <v>4636</v>
      </c>
      <c r="I9" s="206">
        <v>2629</v>
      </c>
      <c r="J9" s="207">
        <v>2007</v>
      </c>
      <c r="K9" s="208">
        <v>32848</v>
      </c>
      <c r="L9" s="206">
        <v>16588</v>
      </c>
      <c r="M9" s="208">
        <v>16260</v>
      </c>
      <c r="N9" s="205">
        <v>34430</v>
      </c>
      <c r="O9" s="206">
        <v>17546</v>
      </c>
      <c r="P9" s="207">
        <v>16884</v>
      </c>
      <c r="Q9" s="293" t="s">
        <v>7</v>
      </c>
      <c r="R9" s="291"/>
    </row>
    <row r="10" spans="1:18" s="7" customFormat="1" ht="25.5" customHeight="1" x14ac:dyDescent="0.3">
      <c r="A10" s="24" t="s">
        <v>250</v>
      </c>
      <c r="B10" s="24"/>
      <c r="C10" s="24"/>
      <c r="D10" s="24"/>
      <c r="E10" s="121">
        <v>4569</v>
      </c>
      <c r="F10" s="176">
        <v>2300</v>
      </c>
      <c r="G10" s="209">
        <v>2269</v>
      </c>
      <c r="H10" s="121">
        <v>1268</v>
      </c>
      <c r="I10" s="176">
        <v>745</v>
      </c>
      <c r="J10" s="209">
        <v>523</v>
      </c>
      <c r="K10" s="210">
        <v>6273</v>
      </c>
      <c r="L10" s="176">
        <v>3534</v>
      </c>
      <c r="M10" s="210">
        <v>2739</v>
      </c>
      <c r="N10" s="121">
        <v>9059</v>
      </c>
      <c r="O10" s="176">
        <v>4961</v>
      </c>
      <c r="P10" s="209">
        <v>4098</v>
      </c>
      <c r="Q10" s="24" t="s">
        <v>352</v>
      </c>
      <c r="R10" s="24"/>
    </row>
    <row r="11" spans="1:18" s="7" customFormat="1" ht="25.5" customHeight="1" x14ac:dyDescent="0.3">
      <c r="A11" s="24" t="s">
        <v>251</v>
      </c>
      <c r="C11" s="24"/>
      <c r="D11" s="24"/>
      <c r="E11" s="121">
        <v>793</v>
      </c>
      <c r="F11" s="176">
        <v>397</v>
      </c>
      <c r="G11" s="209">
        <v>396</v>
      </c>
      <c r="H11" s="121">
        <v>372</v>
      </c>
      <c r="I11" s="176">
        <v>217</v>
      </c>
      <c r="J11" s="209">
        <v>155</v>
      </c>
      <c r="K11" s="210">
        <v>2821</v>
      </c>
      <c r="L11" s="176">
        <v>1365</v>
      </c>
      <c r="M11" s="210">
        <v>1456</v>
      </c>
      <c r="N11" s="121">
        <v>2663</v>
      </c>
      <c r="O11" s="176">
        <v>1263</v>
      </c>
      <c r="P11" s="209">
        <v>1400</v>
      </c>
      <c r="Q11" s="24" t="s">
        <v>353</v>
      </c>
      <c r="R11" s="24"/>
    </row>
    <row r="12" spans="1:18" s="7" customFormat="1" ht="25.5" customHeight="1" x14ac:dyDescent="0.3">
      <c r="A12" s="24" t="s">
        <v>252</v>
      </c>
      <c r="B12" s="24"/>
      <c r="C12" s="24"/>
      <c r="D12" s="24"/>
      <c r="E12" s="121">
        <v>67</v>
      </c>
      <c r="F12" s="176">
        <v>327</v>
      </c>
      <c r="G12" s="209">
        <v>343</v>
      </c>
      <c r="H12" s="121">
        <v>289</v>
      </c>
      <c r="I12" s="176">
        <v>154</v>
      </c>
      <c r="J12" s="209">
        <v>135</v>
      </c>
      <c r="K12" s="210">
        <v>2201</v>
      </c>
      <c r="L12" s="176">
        <v>1009</v>
      </c>
      <c r="M12" s="210">
        <v>1192</v>
      </c>
      <c r="N12" s="121">
        <v>1963</v>
      </c>
      <c r="O12" s="176">
        <v>940</v>
      </c>
      <c r="P12" s="209">
        <v>1023</v>
      </c>
      <c r="Q12" s="24" t="s">
        <v>354</v>
      </c>
      <c r="R12" s="24"/>
    </row>
    <row r="13" spans="1:18" s="7" customFormat="1" ht="25.5" customHeight="1" x14ac:dyDescent="0.3">
      <c r="A13" s="24" t="s">
        <v>253</v>
      </c>
      <c r="B13" s="57"/>
      <c r="C13" s="24"/>
      <c r="D13" s="24"/>
      <c r="E13" s="121">
        <v>394</v>
      </c>
      <c r="F13" s="176">
        <v>207</v>
      </c>
      <c r="G13" s="209">
        <v>187</v>
      </c>
      <c r="H13" s="121">
        <v>249</v>
      </c>
      <c r="I13" s="176">
        <v>129</v>
      </c>
      <c r="J13" s="209">
        <v>120</v>
      </c>
      <c r="K13" s="210">
        <v>1563</v>
      </c>
      <c r="L13" s="176">
        <v>763</v>
      </c>
      <c r="M13" s="210">
        <v>800</v>
      </c>
      <c r="N13" s="121">
        <v>1314</v>
      </c>
      <c r="O13" s="176">
        <v>656</v>
      </c>
      <c r="P13" s="209">
        <v>658</v>
      </c>
      <c r="Q13" s="24" t="s">
        <v>355</v>
      </c>
      <c r="R13" s="24"/>
    </row>
    <row r="14" spans="1:18" s="7" customFormat="1" ht="25.5" customHeight="1" x14ac:dyDescent="0.3">
      <c r="A14" s="24" t="s">
        <v>254</v>
      </c>
      <c r="B14" s="24"/>
      <c r="C14" s="24"/>
      <c r="D14" s="24"/>
      <c r="E14" s="121">
        <v>983</v>
      </c>
      <c r="F14" s="176">
        <v>503</v>
      </c>
      <c r="G14" s="209">
        <v>480</v>
      </c>
      <c r="H14" s="121">
        <v>473</v>
      </c>
      <c r="I14" s="176">
        <v>266</v>
      </c>
      <c r="J14" s="209">
        <v>207</v>
      </c>
      <c r="K14" s="210">
        <v>3791</v>
      </c>
      <c r="L14" s="176">
        <v>1897</v>
      </c>
      <c r="M14" s="210">
        <v>1894</v>
      </c>
      <c r="N14" s="121">
        <v>3557</v>
      </c>
      <c r="O14" s="176">
        <v>1769</v>
      </c>
      <c r="P14" s="209">
        <v>1788</v>
      </c>
      <c r="Q14" s="24" t="s">
        <v>356</v>
      </c>
      <c r="R14" s="24"/>
    </row>
    <row r="15" spans="1:18" s="7" customFormat="1" ht="25.5" customHeight="1" x14ac:dyDescent="0.3">
      <c r="A15" s="24" t="s">
        <v>255</v>
      </c>
      <c r="B15" s="24"/>
      <c r="C15" s="24"/>
      <c r="D15" s="24"/>
      <c r="E15" s="121">
        <v>832</v>
      </c>
      <c r="F15" s="176">
        <v>458</v>
      </c>
      <c r="G15" s="209">
        <v>374</v>
      </c>
      <c r="H15" s="121">
        <v>324</v>
      </c>
      <c r="I15" s="176">
        <v>173</v>
      </c>
      <c r="J15" s="209">
        <v>151</v>
      </c>
      <c r="K15" s="210">
        <v>2994</v>
      </c>
      <c r="L15" s="176">
        <v>1521</v>
      </c>
      <c r="M15" s="210">
        <v>1473</v>
      </c>
      <c r="N15" s="121">
        <v>2795</v>
      </c>
      <c r="O15" s="176">
        <v>1401</v>
      </c>
      <c r="P15" s="209">
        <v>1394</v>
      </c>
      <c r="Q15" s="24" t="s">
        <v>357</v>
      </c>
      <c r="R15" s="24"/>
    </row>
    <row r="16" spans="1:18" s="7" customFormat="1" ht="25.5" customHeight="1" x14ac:dyDescent="0.3">
      <c r="A16" s="150" t="s">
        <v>256</v>
      </c>
      <c r="B16" s="24"/>
      <c r="C16" s="24"/>
      <c r="D16" s="24"/>
      <c r="E16" s="121">
        <v>482</v>
      </c>
      <c r="F16" s="176">
        <v>241</v>
      </c>
      <c r="G16" s="209">
        <v>241</v>
      </c>
      <c r="H16" s="121">
        <v>151</v>
      </c>
      <c r="I16" s="176">
        <v>78</v>
      </c>
      <c r="J16" s="209">
        <v>73</v>
      </c>
      <c r="K16" s="210">
        <v>1787</v>
      </c>
      <c r="L16" s="176">
        <v>909</v>
      </c>
      <c r="M16" s="210">
        <v>878</v>
      </c>
      <c r="N16" s="121">
        <v>1542</v>
      </c>
      <c r="O16" s="176">
        <v>796</v>
      </c>
      <c r="P16" s="209">
        <v>746</v>
      </c>
      <c r="Q16" s="24" t="s">
        <v>358</v>
      </c>
      <c r="R16" s="24"/>
    </row>
    <row r="17" spans="1:18" s="7" customFormat="1" ht="25.5" customHeight="1" x14ac:dyDescent="0.3">
      <c r="A17" s="150" t="s">
        <v>257</v>
      </c>
      <c r="B17" s="24"/>
      <c r="C17" s="24"/>
      <c r="D17" s="24"/>
      <c r="E17" s="121">
        <v>438</v>
      </c>
      <c r="F17" s="176">
        <v>227</v>
      </c>
      <c r="G17" s="209">
        <v>211</v>
      </c>
      <c r="H17" s="121">
        <v>287</v>
      </c>
      <c r="I17" s="176">
        <v>159</v>
      </c>
      <c r="J17" s="209">
        <v>128</v>
      </c>
      <c r="K17" s="210">
        <v>1720</v>
      </c>
      <c r="L17" s="176">
        <v>43</v>
      </c>
      <c r="M17" s="210">
        <v>877</v>
      </c>
      <c r="N17" s="121">
        <v>1393</v>
      </c>
      <c r="O17" s="176">
        <v>674</v>
      </c>
      <c r="P17" s="209">
        <v>719</v>
      </c>
      <c r="Q17" s="24" t="s">
        <v>359</v>
      </c>
      <c r="R17" s="24"/>
    </row>
    <row r="18" spans="1:18" s="7" customFormat="1" ht="25.5" customHeight="1" x14ac:dyDescent="0.3">
      <c r="A18" s="150" t="s">
        <v>340</v>
      </c>
      <c r="B18" s="24"/>
      <c r="C18" s="24"/>
      <c r="D18" s="24"/>
      <c r="E18" s="121">
        <v>258</v>
      </c>
      <c r="F18" s="176">
        <v>148</v>
      </c>
      <c r="G18" s="209">
        <v>110</v>
      </c>
      <c r="H18" s="121">
        <v>104</v>
      </c>
      <c r="I18" s="176">
        <v>65</v>
      </c>
      <c r="J18" s="209">
        <v>39</v>
      </c>
      <c r="K18" s="210">
        <v>1240</v>
      </c>
      <c r="L18" s="176">
        <v>642</v>
      </c>
      <c r="M18" s="210">
        <v>598</v>
      </c>
      <c r="N18" s="121">
        <v>1117</v>
      </c>
      <c r="O18" s="176">
        <v>586</v>
      </c>
      <c r="P18" s="209">
        <v>531</v>
      </c>
      <c r="Q18" s="24" t="s">
        <v>360</v>
      </c>
      <c r="R18" s="24"/>
    </row>
    <row r="19" spans="1:18" s="7" customFormat="1" ht="25.5" customHeight="1" x14ac:dyDescent="0.3">
      <c r="A19" s="150" t="s">
        <v>341</v>
      </c>
      <c r="B19" s="24"/>
      <c r="C19" s="24"/>
      <c r="D19" s="24"/>
      <c r="E19" s="121">
        <v>1799</v>
      </c>
      <c r="F19" s="176">
        <v>929</v>
      </c>
      <c r="G19" s="209">
        <v>870</v>
      </c>
      <c r="H19" s="121">
        <v>554</v>
      </c>
      <c r="I19" s="176">
        <v>324</v>
      </c>
      <c r="J19" s="209">
        <v>230</v>
      </c>
      <c r="K19" s="210">
        <v>3791</v>
      </c>
      <c r="L19" s="176">
        <v>177</v>
      </c>
      <c r="M19" s="210">
        <v>2021</v>
      </c>
      <c r="N19" s="121">
        <v>4808</v>
      </c>
      <c r="O19" s="176">
        <v>2282</v>
      </c>
      <c r="P19" s="209">
        <v>2526</v>
      </c>
      <c r="Q19" s="24" t="s">
        <v>361</v>
      </c>
      <c r="R19" s="24"/>
    </row>
    <row r="20" spans="1:18" s="7" customFormat="1" ht="25.5" customHeight="1" x14ac:dyDescent="0.3">
      <c r="A20" s="150" t="s">
        <v>260</v>
      </c>
      <c r="B20" s="24"/>
      <c r="C20" s="24"/>
      <c r="D20" s="24"/>
      <c r="E20" s="121">
        <v>457</v>
      </c>
      <c r="F20" s="176">
        <v>225</v>
      </c>
      <c r="G20" s="209">
        <v>232</v>
      </c>
      <c r="H20" s="121">
        <v>223</v>
      </c>
      <c r="I20" s="176">
        <v>128</v>
      </c>
      <c r="J20" s="209">
        <v>95</v>
      </c>
      <c r="K20" s="210">
        <v>2148</v>
      </c>
      <c r="L20" s="176">
        <v>1082</v>
      </c>
      <c r="M20" s="210">
        <v>1066</v>
      </c>
      <c r="N20" s="121">
        <v>1843</v>
      </c>
      <c r="O20" s="176">
        <v>933</v>
      </c>
      <c r="P20" s="209">
        <v>910</v>
      </c>
      <c r="Q20" s="24" t="s">
        <v>362</v>
      </c>
      <c r="R20" s="24"/>
    </row>
    <row r="21" spans="1:18" s="7" customFormat="1" ht="25.5" customHeight="1" x14ac:dyDescent="0.3">
      <c r="A21" s="150" t="s">
        <v>261</v>
      </c>
      <c r="B21" s="24"/>
      <c r="C21" s="24"/>
      <c r="D21" s="24"/>
      <c r="E21" s="121">
        <v>555</v>
      </c>
      <c r="F21" s="176">
        <v>296</v>
      </c>
      <c r="G21" s="209">
        <v>259</v>
      </c>
      <c r="H21" s="121">
        <v>146</v>
      </c>
      <c r="I21" s="176">
        <v>88</v>
      </c>
      <c r="J21" s="209">
        <v>58</v>
      </c>
      <c r="K21" s="210">
        <v>1268</v>
      </c>
      <c r="L21" s="176">
        <v>622</v>
      </c>
      <c r="M21" s="210">
        <v>646</v>
      </c>
      <c r="N21" s="121">
        <v>1199</v>
      </c>
      <c r="O21" s="176">
        <v>579</v>
      </c>
      <c r="P21" s="209">
        <v>620</v>
      </c>
      <c r="Q21" s="24" t="s">
        <v>363</v>
      </c>
      <c r="R21" s="24"/>
    </row>
    <row r="22" spans="1:18" s="7" customFormat="1" ht="25.5" customHeight="1" x14ac:dyDescent="0.3">
      <c r="A22" s="150" t="s">
        <v>262</v>
      </c>
      <c r="B22" s="24"/>
      <c r="C22" s="24"/>
      <c r="D22" s="24"/>
      <c r="E22" s="121">
        <v>355</v>
      </c>
      <c r="F22" s="176">
        <v>187</v>
      </c>
      <c r="G22" s="209">
        <v>168</v>
      </c>
      <c r="H22" s="121">
        <v>196</v>
      </c>
      <c r="I22" s="176">
        <v>103</v>
      </c>
      <c r="J22" s="209">
        <v>93</v>
      </c>
      <c r="K22" s="210">
        <v>1251</v>
      </c>
      <c r="L22" s="176">
        <v>631</v>
      </c>
      <c r="M22" s="210">
        <v>620</v>
      </c>
      <c r="N22" s="121">
        <v>1177</v>
      </c>
      <c r="O22" s="176">
        <v>706</v>
      </c>
      <c r="P22" s="209">
        <v>471</v>
      </c>
      <c r="Q22" s="24" t="s">
        <v>364</v>
      </c>
      <c r="R22" s="24"/>
    </row>
    <row r="23" spans="1:18" s="7" customFormat="1" ht="4.5" customHeight="1" x14ac:dyDescent="0.3">
      <c r="A23" s="33"/>
      <c r="B23" s="33"/>
      <c r="C23" s="33"/>
      <c r="D23" s="33"/>
      <c r="E23" s="35"/>
      <c r="F23" s="34"/>
      <c r="G23" s="75"/>
      <c r="H23" s="35"/>
      <c r="I23" s="34"/>
      <c r="J23" s="75"/>
      <c r="K23" s="33"/>
      <c r="L23" s="34"/>
      <c r="M23" s="33"/>
      <c r="N23" s="35"/>
      <c r="O23" s="34"/>
      <c r="P23" s="75"/>
      <c r="Q23" s="33"/>
      <c r="R23" s="33"/>
    </row>
    <row r="24" spans="1:18" s="7" customFormat="1" ht="4.5" customHeight="1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spans="1:18" s="7" customFormat="1" ht="17.25" x14ac:dyDescent="0.3">
      <c r="A25" s="24" t="s">
        <v>106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</row>
    <row r="26" spans="1:18" s="7" customFormat="1" ht="17.25" x14ac:dyDescent="0.3">
      <c r="A26" s="24"/>
      <c r="B26" s="24" t="s">
        <v>109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</sheetData>
  <mergeCells count="12">
    <mergeCell ref="N5:P5"/>
    <mergeCell ref="N4:P4"/>
    <mergeCell ref="K4:M4"/>
    <mergeCell ref="Q9:R9"/>
    <mergeCell ref="K5:M5"/>
    <mergeCell ref="Q4:R7"/>
    <mergeCell ref="A9:D9"/>
    <mergeCell ref="A4:D7"/>
    <mergeCell ref="E4:G4"/>
    <mergeCell ref="H4:J4"/>
    <mergeCell ref="E5:G5"/>
    <mergeCell ref="H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I32"/>
  <sheetViews>
    <sheetView showGridLines="0" topLeftCell="A10" workbookViewId="0">
      <selection activeCell="G8" sqref="G8:H8"/>
    </sheetView>
  </sheetViews>
  <sheetFormatPr defaultColWidth="9.140625" defaultRowHeight="18.75" x14ac:dyDescent="0.3"/>
  <cols>
    <col min="1" max="1" width="0.85546875" style="4" customWidth="1"/>
    <col min="2" max="2" width="5.85546875" style="4" customWidth="1"/>
    <col min="3" max="3" width="4.140625" style="4" customWidth="1"/>
    <col min="4" max="4" width="11.7109375" style="4" customWidth="1"/>
    <col min="5" max="8" width="22.7109375" style="4" customWidth="1"/>
    <col min="9" max="9" width="22" style="4" customWidth="1"/>
    <col min="10" max="10" width="2.28515625" style="4" customWidth="1"/>
    <col min="11" max="11" width="4.140625" style="4" customWidth="1"/>
    <col min="12" max="16384" width="9.140625" style="4"/>
  </cols>
  <sheetData>
    <row r="1" spans="1:9" s="1" customFormat="1" x14ac:dyDescent="0.3">
      <c r="B1" s="1" t="s">
        <v>0</v>
      </c>
      <c r="C1" s="2">
        <v>1.7</v>
      </c>
      <c r="D1" s="1" t="s">
        <v>365</v>
      </c>
    </row>
    <row r="2" spans="1:9" s="3" customFormat="1" x14ac:dyDescent="0.3">
      <c r="B2" s="1" t="s">
        <v>144</v>
      </c>
      <c r="C2" s="2">
        <v>1.7</v>
      </c>
      <c r="D2" s="1" t="s">
        <v>366</v>
      </c>
    </row>
    <row r="3" spans="1:9" ht="6" customHeight="1" x14ac:dyDescent="0.3"/>
    <row r="4" spans="1:9" s="7" customFormat="1" ht="22.5" customHeight="1" x14ac:dyDescent="0.25">
      <c r="A4" s="232" t="s">
        <v>34</v>
      </c>
      <c r="B4" s="232"/>
      <c r="C4" s="232"/>
      <c r="D4" s="233"/>
      <c r="E4" s="312" t="s">
        <v>132</v>
      </c>
      <c r="F4" s="313"/>
      <c r="G4" s="312" t="s">
        <v>137</v>
      </c>
      <c r="H4" s="313"/>
      <c r="I4" s="310" t="s">
        <v>44</v>
      </c>
    </row>
    <row r="5" spans="1:9" s="7" customFormat="1" ht="22.5" customHeight="1" x14ac:dyDescent="0.25">
      <c r="A5" s="236"/>
      <c r="B5" s="236"/>
      <c r="C5" s="236"/>
      <c r="D5" s="237"/>
      <c r="E5" s="115" t="s">
        <v>156</v>
      </c>
      <c r="F5" s="117" t="s">
        <v>157</v>
      </c>
      <c r="G5" s="117" t="s">
        <v>245</v>
      </c>
      <c r="H5" s="116" t="s">
        <v>246</v>
      </c>
      <c r="I5" s="311"/>
    </row>
    <row r="6" spans="1:9" s="24" customFormat="1" ht="17.25" customHeight="1" x14ac:dyDescent="0.3">
      <c r="C6" s="3"/>
      <c r="E6" s="26"/>
      <c r="F6" s="27"/>
      <c r="G6" s="27"/>
      <c r="H6" s="27"/>
      <c r="I6" s="28"/>
    </row>
    <row r="7" spans="1:9" s="24" customFormat="1" ht="17.25" customHeight="1" x14ac:dyDescent="0.3">
      <c r="A7" s="4"/>
      <c r="B7" s="294">
        <v>2551</v>
      </c>
      <c r="C7" s="294"/>
      <c r="D7" s="295"/>
      <c r="E7" s="26">
        <v>2020</v>
      </c>
      <c r="F7" s="27">
        <v>250</v>
      </c>
      <c r="G7" s="211">
        <v>0</v>
      </c>
      <c r="H7" s="211">
        <v>0</v>
      </c>
      <c r="I7" s="154">
        <v>2008</v>
      </c>
    </row>
    <row r="8" spans="1:9" s="24" customFormat="1" ht="17.25" customHeight="1" x14ac:dyDescent="0.3">
      <c r="A8" s="4"/>
      <c r="B8" s="155"/>
      <c r="C8" s="4"/>
      <c r="D8" s="4"/>
      <c r="E8" s="26"/>
      <c r="F8" s="27"/>
      <c r="G8" s="211"/>
      <c r="H8" s="211"/>
      <c r="I8" s="27"/>
    </row>
    <row r="9" spans="1:9" s="24" customFormat="1" ht="17.25" customHeight="1" x14ac:dyDescent="0.3">
      <c r="A9" s="4"/>
      <c r="B9" s="294">
        <v>2552</v>
      </c>
      <c r="C9" s="294"/>
      <c r="D9" s="295"/>
      <c r="E9" s="26">
        <v>1916</v>
      </c>
      <c r="F9" s="27">
        <v>258</v>
      </c>
      <c r="G9" s="211">
        <v>0</v>
      </c>
      <c r="H9" s="211">
        <v>0</v>
      </c>
      <c r="I9" s="154">
        <v>2009</v>
      </c>
    </row>
    <row r="10" spans="1:9" s="24" customFormat="1" ht="17.25" customHeight="1" x14ac:dyDescent="0.3">
      <c r="A10" s="4"/>
      <c r="B10" s="4"/>
      <c r="C10" s="4"/>
      <c r="D10" s="4"/>
      <c r="E10" s="26"/>
      <c r="F10" s="27"/>
      <c r="G10" s="211"/>
      <c r="H10" s="211"/>
      <c r="I10" s="31"/>
    </row>
    <row r="11" spans="1:9" s="24" customFormat="1" ht="17.25" customHeight="1" x14ac:dyDescent="0.3">
      <c r="A11" s="294">
        <v>2553</v>
      </c>
      <c r="B11" s="294"/>
      <c r="C11" s="294"/>
      <c r="D11" s="295"/>
      <c r="E11" s="26">
        <v>2419</v>
      </c>
      <c r="F11" s="27">
        <v>238</v>
      </c>
      <c r="G11" s="211">
        <v>0</v>
      </c>
      <c r="H11" s="211">
        <v>0</v>
      </c>
      <c r="I11" s="154">
        <v>2010</v>
      </c>
    </row>
    <row r="12" spans="1:9" s="24" customFormat="1" ht="17.25" customHeight="1" x14ac:dyDescent="0.3">
      <c r="A12" s="4"/>
      <c r="B12" s="4"/>
      <c r="C12" s="4"/>
      <c r="D12" s="4"/>
      <c r="E12" s="26"/>
      <c r="F12" s="27"/>
      <c r="G12" s="211"/>
      <c r="H12" s="211"/>
      <c r="I12" s="31"/>
    </row>
    <row r="13" spans="1:9" s="24" customFormat="1" ht="17.25" customHeight="1" x14ac:dyDescent="0.3">
      <c r="A13" s="294">
        <v>2554</v>
      </c>
      <c r="B13" s="294"/>
      <c r="C13" s="294"/>
      <c r="D13" s="295"/>
      <c r="E13" s="26">
        <v>2283</v>
      </c>
      <c r="F13" s="27">
        <v>258</v>
      </c>
      <c r="G13" s="211">
        <v>0</v>
      </c>
      <c r="H13" s="211">
        <v>0</v>
      </c>
      <c r="I13" s="154">
        <v>2011</v>
      </c>
    </row>
    <row r="14" spans="1:9" s="24" customFormat="1" ht="17.25" customHeight="1" x14ac:dyDescent="0.3">
      <c r="E14" s="26"/>
      <c r="F14" s="27"/>
      <c r="G14" s="211"/>
      <c r="H14" s="211"/>
      <c r="I14" s="27"/>
    </row>
    <row r="15" spans="1:9" s="24" customFormat="1" ht="17.25" customHeight="1" x14ac:dyDescent="0.3">
      <c r="A15" s="294">
        <v>2555</v>
      </c>
      <c r="B15" s="294"/>
      <c r="C15" s="294"/>
      <c r="D15" s="295"/>
      <c r="E15" s="26">
        <v>2079</v>
      </c>
      <c r="F15" s="27">
        <v>266</v>
      </c>
      <c r="G15" s="211">
        <v>0</v>
      </c>
      <c r="H15" s="211">
        <v>0</v>
      </c>
      <c r="I15" s="154">
        <v>2012</v>
      </c>
    </row>
    <row r="16" spans="1:9" s="24" customFormat="1" ht="17.25" customHeight="1" x14ac:dyDescent="0.3">
      <c r="A16" s="156"/>
      <c r="B16" s="156"/>
      <c r="C16" s="156"/>
      <c r="D16" s="157"/>
      <c r="E16" s="26"/>
      <c r="F16" s="27"/>
      <c r="G16" s="211"/>
      <c r="H16" s="211"/>
      <c r="I16" s="27"/>
    </row>
    <row r="17" spans="1:9" s="24" customFormat="1" ht="17.25" customHeight="1" x14ac:dyDescent="0.3">
      <c r="A17" s="4"/>
      <c r="B17" s="294">
        <v>2556</v>
      </c>
      <c r="C17" s="294"/>
      <c r="D17" s="295"/>
      <c r="E17" s="26">
        <v>2032</v>
      </c>
      <c r="F17" s="27">
        <v>225</v>
      </c>
      <c r="G17" s="211">
        <v>0</v>
      </c>
      <c r="H17" s="211">
        <v>0</v>
      </c>
      <c r="I17" s="154">
        <v>2013</v>
      </c>
    </row>
    <row r="18" spans="1:9" s="24" customFormat="1" ht="17.25" customHeight="1" x14ac:dyDescent="0.3">
      <c r="A18" s="4"/>
      <c r="B18" s="155"/>
      <c r="C18" s="4"/>
      <c r="D18" s="4"/>
      <c r="E18" s="26"/>
      <c r="F18" s="27"/>
      <c r="G18" s="211"/>
      <c r="H18" s="211"/>
      <c r="I18" s="27"/>
    </row>
    <row r="19" spans="1:9" s="24" customFormat="1" ht="17.25" customHeight="1" x14ac:dyDescent="0.3">
      <c r="A19" s="4"/>
      <c r="B19" s="294">
        <v>2557</v>
      </c>
      <c r="C19" s="294"/>
      <c r="D19" s="295"/>
      <c r="E19" s="26">
        <v>1943</v>
      </c>
      <c r="F19" s="27">
        <v>289</v>
      </c>
      <c r="G19" s="211">
        <v>0</v>
      </c>
      <c r="H19" s="211">
        <v>0</v>
      </c>
      <c r="I19" s="154">
        <v>2014</v>
      </c>
    </row>
    <row r="20" spans="1:9" s="24" customFormat="1" ht="17.25" customHeight="1" x14ac:dyDescent="0.3">
      <c r="A20" s="4"/>
      <c r="B20" s="4"/>
      <c r="C20" s="4"/>
      <c r="D20" s="4"/>
      <c r="E20" s="26"/>
      <c r="F20" s="27"/>
      <c r="G20" s="211"/>
      <c r="H20" s="211"/>
      <c r="I20" s="27"/>
    </row>
    <row r="21" spans="1:9" s="24" customFormat="1" ht="17.25" customHeight="1" x14ac:dyDescent="0.3">
      <c r="A21" s="294">
        <v>2558</v>
      </c>
      <c r="B21" s="294"/>
      <c r="C21" s="294"/>
      <c r="D21" s="295"/>
      <c r="E21" s="26">
        <v>2446</v>
      </c>
      <c r="F21" s="27">
        <v>343</v>
      </c>
      <c r="G21" s="211">
        <v>0</v>
      </c>
      <c r="H21" s="211">
        <v>0</v>
      </c>
      <c r="I21" s="154">
        <v>2015</v>
      </c>
    </row>
    <row r="22" spans="1:9" ht="17.25" customHeight="1" x14ac:dyDescent="0.3">
      <c r="E22" s="26"/>
      <c r="F22" s="27"/>
      <c r="G22" s="211"/>
      <c r="H22" s="211"/>
      <c r="I22" s="27"/>
    </row>
    <row r="23" spans="1:9" ht="17.25" customHeight="1" x14ac:dyDescent="0.3">
      <c r="A23" s="294">
        <v>2559</v>
      </c>
      <c r="B23" s="294"/>
      <c r="C23" s="294"/>
      <c r="D23" s="295"/>
      <c r="E23" s="26">
        <v>2363</v>
      </c>
      <c r="F23" s="27">
        <v>332</v>
      </c>
      <c r="G23" s="211">
        <v>0</v>
      </c>
      <c r="H23" s="211">
        <v>0</v>
      </c>
      <c r="I23" s="154">
        <v>2016</v>
      </c>
    </row>
    <row r="24" spans="1:9" ht="17.25" customHeight="1" x14ac:dyDescent="0.3">
      <c r="A24" s="294"/>
      <c r="B24" s="294"/>
      <c r="C24" s="294"/>
      <c r="D24" s="295"/>
      <c r="E24" s="26"/>
      <c r="F24" s="27"/>
      <c r="G24" s="211"/>
      <c r="H24" s="211"/>
      <c r="I24" s="27"/>
    </row>
    <row r="25" spans="1:9" ht="17.25" customHeight="1" x14ac:dyDescent="0.3">
      <c r="A25" s="294">
        <v>2560</v>
      </c>
      <c r="B25" s="294"/>
      <c r="C25" s="294"/>
      <c r="D25" s="295"/>
      <c r="E25" s="26">
        <v>2084</v>
      </c>
      <c r="F25" s="27">
        <v>338</v>
      </c>
      <c r="G25" s="211">
        <v>0</v>
      </c>
      <c r="H25" s="211">
        <v>0</v>
      </c>
      <c r="I25" s="154">
        <v>2017</v>
      </c>
    </row>
    <row r="26" spans="1:9" ht="6" customHeight="1" x14ac:dyDescent="0.3">
      <c r="A26" s="294"/>
      <c r="B26" s="294"/>
      <c r="C26" s="294"/>
      <c r="D26" s="295"/>
      <c r="E26" s="26"/>
      <c r="F26" s="27"/>
      <c r="G26" s="27"/>
      <c r="H26" s="27"/>
      <c r="I26" s="35"/>
    </row>
    <row r="27" spans="1:9" ht="6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x14ac:dyDescent="0.3">
      <c r="A28" s="24"/>
      <c r="B28" s="29" t="s">
        <v>164</v>
      </c>
      <c r="C28" s="29"/>
      <c r="D28" s="24" t="s">
        <v>241</v>
      </c>
      <c r="E28" s="24"/>
      <c r="F28" s="37" t="s">
        <v>140</v>
      </c>
      <c r="G28" s="24" t="s">
        <v>243</v>
      </c>
    </row>
    <row r="29" spans="1:9" x14ac:dyDescent="0.3">
      <c r="A29" s="24"/>
      <c r="B29" s="29"/>
      <c r="C29" s="24"/>
      <c r="D29" s="24" t="s">
        <v>242</v>
      </c>
      <c r="E29" s="24"/>
      <c r="F29" s="24"/>
      <c r="G29" s="24" t="s">
        <v>244</v>
      </c>
    </row>
    <row r="30" spans="1:9" s="24" customFormat="1" ht="17.25" x14ac:dyDescent="0.3">
      <c r="B30" s="24" t="s">
        <v>367</v>
      </c>
      <c r="F30" s="29" t="s">
        <v>368</v>
      </c>
    </row>
    <row r="31" spans="1:9" s="24" customFormat="1" ht="17.25" x14ac:dyDescent="0.3"/>
    <row r="32" spans="1:9" x14ac:dyDescent="0.3">
      <c r="A32" s="24"/>
      <c r="B32" s="24"/>
      <c r="C32" s="24"/>
      <c r="D32" s="24"/>
      <c r="E32" s="24"/>
      <c r="F32" s="24"/>
      <c r="G32" s="24"/>
      <c r="H32" s="24"/>
      <c r="I32" s="24"/>
    </row>
  </sheetData>
  <mergeCells count="16">
    <mergeCell ref="A4:D5"/>
    <mergeCell ref="I4:I5"/>
    <mergeCell ref="E4:F4"/>
    <mergeCell ref="G4:H4"/>
    <mergeCell ref="B7:D7"/>
    <mergeCell ref="B9:D9"/>
    <mergeCell ref="A11:D11"/>
    <mergeCell ref="A13:D13"/>
    <mergeCell ref="A15:D15"/>
    <mergeCell ref="B17:D17"/>
    <mergeCell ref="B19:D19"/>
    <mergeCell ref="A21:D21"/>
    <mergeCell ref="A24:D24"/>
    <mergeCell ref="A26:D26"/>
    <mergeCell ref="A23:D23"/>
    <mergeCell ref="A25:D2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O25"/>
  <sheetViews>
    <sheetView showGridLines="0" workbookViewId="0">
      <selection activeCell="N21" sqref="N21"/>
    </sheetView>
  </sheetViews>
  <sheetFormatPr defaultColWidth="9.140625" defaultRowHeight="18.75" x14ac:dyDescent="0.3"/>
  <cols>
    <col min="1" max="1" width="0.85546875" style="4" customWidth="1"/>
    <col min="2" max="2" width="5.85546875" style="4" customWidth="1"/>
    <col min="3" max="3" width="4.140625" style="4" customWidth="1"/>
    <col min="4" max="4" width="15" style="4" customWidth="1"/>
    <col min="5" max="11" width="9.28515625" style="4" customWidth="1"/>
    <col min="12" max="14" width="10.140625" style="4" customWidth="1"/>
    <col min="15" max="15" width="20.1406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5" s="1" customFormat="1" x14ac:dyDescent="0.3">
      <c r="B1" s="1" t="s">
        <v>0</v>
      </c>
      <c r="C1" s="2">
        <v>1.8</v>
      </c>
      <c r="D1" s="1" t="s">
        <v>369</v>
      </c>
    </row>
    <row r="2" spans="1:15" s="3" customFormat="1" x14ac:dyDescent="0.3">
      <c r="B2" s="1" t="s">
        <v>144</v>
      </c>
      <c r="C2" s="2">
        <v>1.8</v>
      </c>
      <c r="D2" s="1" t="s">
        <v>370</v>
      </c>
    </row>
    <row r="3" spans="1:15" ht="6" customHeight="1" x14ac:dyDescent="0.3"/>
    <row r="4" spans="1:15" s="7" customFormat="1" ht="22.5" customHeight="1" x14ac:dyDescent="0.3">
      <c r="A4" s="36"/>
      <c r="B4" s="36"/>
      <c r="C4" s="36"/>
      <c r="D4" s="36"/>
      <c r="E4" s="312" t="s">
        <v>156</v>
      </c>
      <c r="F4" s="314"/>
      <c r="G4" s="314"/>
      <c r="H4" s="314"/>
      <c r="I4" s="313"/>
      <c r="J4" s="312" t="s">
        <v>157</v>
      </c>
      <c r="K4" s="314"/>
      <c r="L4" s="314"/>
      <c r="M4" s="314"/>
      <c r="N4" s="313"/>
      <c r="O4" s="238" t="s">
        <v>141</v>
      </c>
    </row>
    <row r="5" spans="1:15" s="7" customFormat="1" ht="16.5" customHeight="1" x14ac:dyDescent="0.3">
      <c r="A5" s="296" t="s">
        <v>142</v>
      </c>
      <c r="B5" s="296"/>
      <c r="C5" s="296"/>
      <c r="D5" s="297"/>
      <c r="E5" s="71">
        <v>2556</v>
      </c>
      <c r="F5" s="70">
        <v>2557</v>
      </c>
      <c r="G5" s="71">
        <v>2558</v>
      </c>
      <c r="H5" s="70">
        <v>2559</v>
      </c>
      <c r="I5" s="71">
        <v>2560</v>
      </c>
      <c r="J5" s="77">
        <v>2556</v>
      </c>
      <c r="K5" s="70">
        <v>2557</v>
      </c>
      <c r="L5" s="71">
        <v>2558</v>
      </c>
      <c r="M5" s="70">
        <v>2559</v>
      </c>
      <c r="N5" s="71">
        <v>2560</v>
      </c>
      <c r="O5" s="240"/>
    </row>
    <row r="6" spans="1:15" s="7" customFormat="1" ht="16.5" customHeight="1" x14ac:dyDescent="0.3">
      <c r="A6" s="33"/>
      <c r="B6" s="33"/>
      <c r="C6" s="33"/>
      <c r="D6" s="33"/>
      <c r="E6" s="125" t="s">
        <v>276</v>
      </c>
      <c r="F6" s="125" t="s">
        <v>277</v>
      </c>
      <c r="G6" s="125" t="s">
        <v>278</v>
      </c>
      <c r="H6" s="125" t="s">
        <v>279</v>
      </c>
      <c r="I6" s="125" t="s">
        <v>280</v>
      </c>
      <c r="J6" s="125" t="s">
        <v>276</v>
      </c>
      <c r="K6" s="125" t="s">
        <v>277</v>
      </c>
      <c r="L6" s="125" t="s">
        <v>278</v>
      </c>
      <c r="M6" s="125" t="s">
        <v>279</v>
      </c>
      <c r="N6" s="125" t="s">
        <v>280</v>
      </c>
      <c r="O6" s="242"/>
    </row>
    <row r="7" spans="1:15" s="24" customFormat="1" ht="24" customHeight="1" x14ac:dyDescent="0.3">
      <c r="C7" s="3" t="s">
        <v>72</v>
      </c>
      <c r="E7" s="158">
        <f>SUM(E8:E20)</f>
        <v>2032</v>
      </c>
      <c r="F7" s="158">
        <f t="shared" ref="F7:J7" si="0">SUM(F8:F20)</f>
        <v>1943</v>
      </c>
      <c r="G7" s="158">
        <f t="shared" si="0"/>
        <v>2446</v>
      </c>
      <c r="H7" s="158">
        <v>2363</v>
      </c>
      <c r="I7" s="27">
        <v>2084</v>
      </c>
      <c r="J7" s="158">
        <f t="shared" si="0"/>
        <v>228</v>
      </c>
      <c r="K7" s="158">
        <f t="shared" ref="K7" si="1">SUM(K8:K20)</f>
        <v>290</v>
      </c>
      <c r="L7" s="158">
        <f t="shared" ref="L7" si="2">SUM(L8:L20)</f>
        <v>343</v>
      </c>
      <c r="M7" s="158">
        <f t="shared" ref="M7" si="3">SUM(M8:M20)</f>
        <v>332</v>
      </c>
      <c r="N7" s="24">
        <v>338</v>
      </c>
      <c r="O7" s="28" t="s">
        <v>7</v>
      </c>
    </row>
    <row r="8" spans="1:15" s="24" customFormat="1" ht="25.5" customHeight="1" x14ac:dyDescent="0.3">
      <c r="A8" s="24" t="s">
        <v>250</v>
      </c>
      <c r="B8" s="29"/>
      <c r="C8" s="29"/>
      <c r="D8" s="30"/>
      <c r="E8" s="133">
        <v>389</v>
      </c>
      <c r="F8" s="133">
        <v>377</v>
      </c>
      <c r="G8" s="137">
        <v>452</v>
      </c>
      <c r="H8" s="133">
        <v>424</v>
      </c>
      <c r="I8" s="27">
        <v>413</v>
      </c>
      <c r="J8" s="137">
        <v>60</v>
      </c>
      <c r="K8" s="133">
        <v>102</v>
      </c>
      <c r="L8" s="137">
        <v>132</v>
      </c>
      <c r="M8" s="133">
        <v>106</v>
      </c>
      <c r="N8" s="24">
        <v>90</v>
      </c>
      <c r="O8" s="27" t="s">
        <v>352</v>
      </c>
    </row>
    <row r="9" spans="1:15" s="24" customFormat="1" ht="25.5" customHeight="1" x14ac:dyDescent="0.3">
      <c r="A9" s="24" t="s">
        <v>251</v>
      </c>
      <c r="B9" s="29"/>
      <c r="C9" s="29"/>
      <c r="E9" s="133">
        <v>123</v>
      </c>
      <c r="F9" s="133">
        <v>146</v>
      </c>
      <c r="G9" s="137">
        <v>133</v>
      </c>
      <c r="H9" s="133">
        <v>144</v>
      </c>
      <c r="I9" s="27">
        <v>115</v>
      </c>
      <c r="J9" s="137">
        <v>15</v>
      </c>
      <c r="K9" s="133">
        <v>17</v>
      </c>
      <c r="L9" s="137">
        <v>14</v>
      </c>
      <c r="M9" s="133">
        <v>22</v>
      </c>
      <c r="N9" s="24">
        <v>24</v>
      </c>
      <c r="O9" s="27" t="s">
        <v>353</v>
      </c>
    </row>
    <row r="10" spans="1:15" s="24" customFormat="1" ht="25.5" customHeight="1" x14ac:dyDescent="0.3">
      <c r="A10" s="24" t="s">
        <v>252</v>
      </c>
      <c r="E10" s="133">
        <v>127</v>
      </c>
      <c r="F10" s="133">
        <v>116</v>
      </c>
      <c r="G10" s="137">
        <v>113</v>
      </c>
      <c r="H10" s="133">
        <v>117</v>
      </c>
      <c r="I10" s="27">
        <v>122</v>
      </c>
      <c r="J10" s="137">
        <v>7</v>
      </c>
      <c r="K10" s="133">
        <v>6</v>
      </c>
      <c r="L10" s="137">
        <v>6</v>
      </c>
      <c r="M10" s="133">
        <v>6</v>
      </c>
      <c r="N10" s="24">
        <v>7</v>
      </c>
      <c r="O10" s="27" t="s">
        <v>354</v>
      </c>
    </row>
    <row r="11" spans="1:15" s="24" customFormat="1" ht="25.5" customHeight="1" x14ac:dyDescent="0.3">
      <c r="A11" s="24" t="s">
        <v>253</v>
      </c>
      <c r="E11" s="133">
        <v>116</v>
      </c>
      <c r="F11" s="133">
        <v>129</v>
      </c>
      <c r="G11" s="137">
        <v>110</v>
      </c>
      <c r="H11" s="133">
        <v>146</v>
      </c>
      <c r="I11" s="27">
        <v>128</v>
      </c>
      <c r="J11" s="137">
        <v>10</v>
      </c>
      <c r="K11" s="133">
        <v>15</v>
      </c>
      <c r="L11" s="137">
        <v>12</v>
      </c>
      <c r="M11" s="133">
        <v>15</v>
      </c>
      <c r="N11" s="24">
        <v>22</v>
      </c>
      <c r="O11" s="27" t="s">
        <v>355</v>
      </c>
    </row>
    <row r="12" spans="1:15" s="24" customFormat="1" ht="25.5" customHeight="1" x14ac:dyDescent="0.3">
      <c r="A12" s="24" t="s">
        <v>254</v>
      </c>
      <c r="E12" s="133">
        <v>208</v>
      </c>
      <c r="F12" s="133">
        <v>221</v>
      </c>
      <c r="G12" s="137">
        <v>203</v>
      </c>
      <c r="H12" s="133">
        <v>217</v>
      </c>
      <c r="I12" s="27">
        <v>197</v>
      </c>
      <c r="J12" s="137">
        <v>19</v>
      </c>
      <c r="K12" s="133">
        <v>35</v>
      </c>
      <c r="L12" s="137">
        <v>22</v>
      </c>
      <c r="M12" s="133">
        <v>27</v>
      </c>
      <c r="N12" s="24">
        <v>30</v>
      </c>
      <c r="O12" s="27" t="s">
        <v>356</v>
      </c>
    </row>
    <row r="13" spans="1:15" s="24" customFormat="1" ht="25.5" customHeight="1" x14ac:dyDescent="0.3">
      <c r="A13" s="24" t="s">
        <v>255</v>
      </c>
      <c r="E13" s="133">
        <v>169</v>
      </c>
      <c r="F13" s="133">
        <v>155</v>
      </c>
      <c r="G13" s="137">
        <v>436</v>
      </c>
      <c r="H13" s="133">
        <v>365</v>
      </c>
      <c r="I13" s="27">
        <v>198</v>
      </c>
      <c r="J13" s="137">
        <v>16</v>
      </c>
      <c r="K13" s="133">
        <v>17</v>
      </c>
      <c r="L13" s="137">
        <v>27</v>
      </c>
      <c r="M13" s="133">
        <v>15</v>
      </c>
      <c r="N13" s="24">
        <v>19</v>
      </c>
      <c r="O13" s="27" t="s">
        <v>357</v>
      </c>
    </row>
    <row r="14" spans="1:15" s="24" customFormat="1" ht="25.5" customHeight="1" x14ac:dyDescent="0.3">
      <c r="A14" s="150" t="s">
        <v>256</v>
      </c>
      <c r="E14" s="133">
        <v>87</v>
      </c>
      <c r="F14" s="133">
        <v>115</v>
      </c>
      <c r="G14" s="137">
        <v>177</v>
      </c>
      <c r="H14" s="133">
        <v>140</v>
      </c>
      <c r="I14" s="27">
        <v>160</v>
      </c>
      <c r="J14" s="137">
        <v>4</v>
      </c>
      <c r="K14" s="133">
        <v>4</v>
      </c>
      <c r="L14" s="137">
        <v>5</v>
      </c>
      <c r="M14" s="133">
        <v>10</v>
      </c>
      <c r="N14" s="24">
        <v>13</v>
      </c>
      <c r="O14" s="27" t="s">
        <v>358</v>
      </c>
    </row>
    <row r="15" spans="1:15" s="24" customFormat="1" ht="25.5" customHeight="1" x14ac:dyDescent="0.3">
      <c r="A15" s="150" t="s">
        <v>257</v>
      </c>
      <c r="E15" s="133">
        <v>141</v>
      </c>
      <c r="F15" s="133">
        <v>117</v>
      </c>
      <c r="G15" s="137">
        <v>175</v>
      </c>
      <c r="H15" s="133">
        <v>199</v>
      </c>
      <c r="I15" s="27">
        <v>191</v>
      </c>
      <c r="J15" s="137">
        <v>8</v>
      </c>
      <c r="K15" s="133">
        <v>13</v>
      </c>
      <c r="L15" s="137">
        <v>11</v>
      </c>
      <c r="M15" s="133">
        <v>18</v>
      </c>
      <c r="N15" s="24">
        <v>19</v>
      </c>
      <c r="O15" s="27" t="s">
        <v>359</v>
      </c>
    </row>
    <row r="16" spans="1:15" s="24" customFormat="1" ht="25.5" customHeight="1" x14ac:dyDescent="0.3">
      <c r="A16" s="150" t="s">
        <v>340</v>
      </c>
      <c r="E16" s="133">
        <v>95</v>
      </c>
      <c r="F16" s="133">
        <v>89</v>
      </c>
      <c r="G16" s="137">
        <v>100</v>
      </c>
      <c r="H16" s="133">
        <v>126</v>
      </c>
      <c r="I16" s="27">
        <v>110</v>
      </c>
      <c r="J16" s="137">
        <v>9</v>
      </c>
      <c r="K16" s="133">
        <v>15</v>
      </c>
      <c r="L16" s="137">
        <v>8</v>
      </c>
      <c r="M16" s="133">
        <v>12</v>
      </c>
      <c r="N16" s="24">
        <v>10</v>
      </c>
      <c r="O16" s="27" t="s">
        <v>360</v>
      </c>
    </row>
    <row r="17" spans="1:15" s="24" customFormat="1" ht="25.5" customHeight="1" x14ac:dyDescent="0.3">
      <c r="A17" s="150" t="s">
        <v>341</v>
      </c>
      <c r="E17" s="133">
        <v>246</v>
      </c>
      <c r="F17" s="133">
        <v>180</v>
      </c>
      <c r="G17" s="137">
        <v>233</v>
      </c>
      <c r="H17" s="133">
        <v>216</v>
      </c>
      <c r="I17" s="27">
        <v>203</v>
      </c>
      <c r="J17" s="137">
        <v>56</v>
      </c>
      <c r="K17" s="133">
        <v>41</v>
      </c>
      <c r="L17" s="137">
        <v>62</v>
      </c>
      <c r="M17" s="133">
        <v>62</v>
      </c>
      <c r="N17" s="24">
        <v>62</v>
      </c>
      <c r="O17" s="27" t="s">
        <v>361</v>
      </c>
    </row>
    <row r="18" spans="1:15" s="24" customFormat="1" ht="25.5" customHeight="1" x14ac:dyDescent="0.3">
      <c r="A18" s="150" t="s">
        <v>260</v>
      </c>
      <c r="E18" s="133">
        <v>175</v>
      </c>
      <c r="F18" s="133">
        <v>167</v>
      </c>
      <c r="G18" s="137">
        <v>152</v>
      </c>
      <c r="H18" s="133">
        <v>108</v>
      </c>
      <c r="I18" s="27">
        <v>141</v>
      </c>
      <c r="J18" s="137">
        <v>15</v>
      </c>
      <c r="K18" s="133">
        <v>17</v>
      </c>
      <c r="L18" s="137">
        <v>26</v>
      </c>
      <c r="M18" s="133">
        <v>28</v>
      </c>
      <c r="N18" s="24">
        <v>22</v>
      </c>
      <c r="O18" s="27" t="s">
        <v>362</v>
      </c>
    </row>
    <row r="19" spans="1:15" s="24" customFormat="1" ht="25.5" customHeight="1" x14ac:dyDescent="0.3">
      <c r="A19" s="150" t="s">
        <v>261</v>
      </c>
      <c r="E19" s="133">
        <v>70</v>
      </c>
      <c r="F19" s="133">
        <v>51</v>
      </c>
      <c r="G19" s="137">
        <v>70</v>
      </c>
      <c r="H19" s="133">
        <v>52</v>
      </c>
      <c r="I19" s="27">
        <v>50</v>
      </c>
      <c r="J19" s="137">
        <v>4</v>
      </c>
      <c r="K19" s="133">
        <v>5</v>
      </c>
      <c r="L19" s="137">
        <v>8</v>
      </c>
      <c r="M19" s="133">
        <v>4</v>
      </c>
      <c r="N19" s="24">
        <v>8</v>
      </c>
      <c r="O19" s="27" t="s">
        <v>363</v>
      </c>
    </row>
    <row r="20" spans="1:15" s="24" customFormat="1" ht="25.5" customHeight="1" x14ac:dyDescent="0.3">
      <c r="A20" s="150" t="s">
        <v>262</v>
      </c>
      <c r="E20" s="133">
        <v>86</v>
      </c>
      <c r="F20" s="133">
        <v>80</v>
      </c>
      <c r="G20" s="137">
        <v>92</v>
      </c>
      <c r="H20" s="133">
        <v>109</v>
      </c>
      <c r="I20" s="27">
        <v>56</v>
      </c>
      <c r="J20" s="137">
        <v>5</v>
      </c>
      <c r="K20" s="133">
        <v>3</v>
      </c>
      <c r="L20" s="137">
        <v>10</v>
      </c>
      <c r="M20" s="133">
        <v>7</v>
      </c>
      <c r="N20" s="24">
        <v>12</v>
      </c>
      <c r="O20" s="27" t="s">
        <v>364</v>
      </c>
    </row>
    <row r="21" spans="1:15" ht="6" customHeight="1" x14ac:dyDescent="0.3">
      <c r="A21" s="24"/>
      <c r="B21" s="24"/>
      <c r="C21" s="24"/>
      <c r="D21" s="24"/>
      <c r="E21" s="26"/>
      <c r="F21" s="26"/>
      <c r="G21" s="26"/>
      <c r="H21" s="27"/>
      <c r="I21" s="27"/>
      <c r="J21" s="27"/>
      <c r="K21" s="34"/>
      <c r="L21" s="24"/>
      <c r="M21" s="34"/>
      <c r="N21" s="24"/>
      <c r="O21" s="35"/>
    </row>
    <row r="22" spans="1:15" ht="6" customHeight="1" x14ac:dyDescent="0.3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spans="1:15" s="24" customFormat="1" ht="17.25" x14ac:dyDescent="0.3">
      <c r="B23" s="24" t="s">
        <v>344</v>
      </c>
    </row>
    <row r="24" spans="1:15" s="24" customFormat="1" ht="17.25" x14ac:dyDescent="0.3">
      <c r="B24" s="24" t="s">
        <v>371</v>
      </c>
    </row>
    <row r="25" spans="1:15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</sheetData>
  <mergeCells count="4">
    <mergeCell ref="O4:O6"/>
    <mergeCell ref="A5:D5"/>
    <mergeCell ref="E4:I4"/>
    <mergeCell ref="J4:N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M30"/>
  <sheetViews>
    <sheetView showGridLines="0" view="pageBreakPreview" zoomScale="60" zoomScaleNormal="100" workbookViewId="0">
      <selection activeCell="M10" sqref="M10"/>
    </sheetView>
  </sheetViews>
  <sheetFormatPr defaultColWidth="9.140625" defaultRowHeight="18.75" x14ac:dyDescent="0.3"/>
  <cols>
    <col min="1" max="1" width="1.5703125" style="4" customWidth="1"/>
    <col min="2" max="2" width="6.140625" style="4" customWidth="1"/>
    <col min="3" max="3" width="4.5703125" style="4" customWidth="1"/>
    <col min="4" max="4" width="8.140625" style="4" customWidth="1"/>
    <col min="5" max="13" width="13.5703125" style="4" customWidth="1"/>
    <col min="14" max="14" width="2.28515625" style="4" customWidth="1"/>
    <col min="15" max="15" width="4.85546875" style="4" customWidth="1"/>
    <col min="16" max="16384" width="9.140625" style="4"/>
  </cols>
  <sheetData>
    <row r="1" spans="1:13" s="1" customFormat="1" x14ac:dyDescent="0.3">
      <c r="B1" s="1" t="s">
        <v>0</v>
      </c>
      <c r="C1" s="2">
        <v>1.9</v>
      </c>
      <c r="D1" s="1" t="s">
        <v>374</v>
      </c>
    </row>
    <row r="2" spans="1:13" s="3" customFormat="1" x14ac:dyDescent="0.3">
      <c r="B2" s="1" t="s">
        <v>144</v>
      </c>
      <c r="C2" s="2">
        <v>1.9</v>
      </c>
      <c r="D2" s="1" t="s">
        <v>375</v>
      </c>
    </row>
    <row r="3" spans="1:13" ht="6" customHeight="1" x14ac:dyDescent="0.3"/>
    <row r="4" spans="1:13" s="7" customFormat="1" ht="24" customHeight="1" x14ac:dyDescent="0.25">
      <c r="A4" s="239" t="s">
        <v>194</v>
      </c>
      <c r="B4" s="239"/>
      <c r="C4" s="239"/>
      <c r="D4" s="299"/>
      <c r="E4" s="89"/>
      <c r="F4" s="312" t="s">
        <v>195</v>
      </c>
      <c r="G4" s="314"/>
      <c r="H4" s="314"/>
      <c r="I4" s="314"/>
      <c r="J4" s="314"/>
      <c r="K4" s="314"/>
      <c r="L4" s="314"/>
      <c r="M4" s="314"/>
    </row>
    <row r="5" spans="1:13" s="7" customFormat="1" ht="21" customHeight="1" x14ac:dyDescent="0.3">
      <c r="A5" s="241"/>
      <c r="B5" s="241"/>
      <c r="C5" s="241"/>
      <c r="D5" s="300"/>
      <c r="E5" s="76"/>
      <c r="F5" s="70" t="s">
        <v>196</v>
      </c>
      <c r="G5" s="32"/>
      <c r="H5" s="76"/>
      <c r="I5" s="70"/>
      <c r="J5" s="32"/>
      <c r="K5" s="76"/>
      <c r="L5" s="70"/>
      <c r="M5" s="76"/>
    </row>
    <row r="6" spans="1:13" s="7" customFormat="1" ht="21" customHeight="1" x14ac:dyDescent="0.3">
      <c r="A6" s="241"/>
      <c r="B6" s="241"/>
      <c r="C6" s="241"/>
      <c r="D6" s="300"/>
      <c r="E6" s="76" t="s">
        <v>1</v>
      </c>
      <c r="F6" s="70" t="s">
        <v>197</v>
      </c>
      <c r="G6" s="32" t="s">
        <v>198</v>
      </c>
      <c r="H6" s="76" t="s">
        <v>199</v>
      </c>
      <c r="I6" s="70" t="s">
        <v>200</v>
      </c>
      <c r="J6" s="32" t="s">
        <v>201</v>
      </c>
      <c r="K6" s="76" t="s">
        <v>202</v>
      </c>
      <c r="L6" s="70" t="s">
        <v>203</v>
      </c>
      <c r="M6" s="76" t="s">
        <v>52</v>
      </c>
    </row>
    <row r="7" spans="1:13" s="7" customFormat="1" ht="21" customHeight="1" x14ac:dyDescent="0.3">
      <c r="A7" s="243"/>
      <c r="B7" s="243"/>
      <c r="C7" s="243"/>
      <c r="D7" s="301"/>
      <c r="E7" s="73" t="s">
        <v>7</v>
      </c>
      <c r="F7" s="73" t="s">
        <v>204</v>
      </c>
      <c r="G7" s="73" t="s">
        <v>205</v>
      </c>
      <c r="H7" s="73" t="s">
        <v>206</v>
      </c>
      <c r="I7" s="73" t="s">
        <v>207</v>
      </c>
      <c r="J7" s="73" t="s">
        <v>208</v>
      </c>
      <c r="K7" s="69" t="s">
        <v>209</v>
      </c>
      <c r="L7" s="73" t="s">
        <v>210</v>
      </c>
      <c r="M7" s="72" t="s">
        <v>101</v>
      </c>
    </row>
    <row r="8" spans="1:13" s="8" customFormat="1" ht="3" customHeight="1" x14ac:dyDescent="0.25">
      <c r="A8" s="317"/>
      <c r="B8" s="317"/>
      <c r="C8" s="317"/>
      <c r="D8" s="318"/>
      <c r="E8" s="90"/>
      <c r="F8" s="91"/>
      <c r="H8" s="92"/>
      <c r="I8" s="93"/>
      <c r="K8" s="91"/>
      <c r="M8" s="94"/>
    </row>
    <row r="9" spans="1:13" s="7" customFormat="1" ht="19.5" customHeight="1" x14ac:dyDescent="0.25">
      <c r="A9" s="319"/>
      <c r="B9" s="319"/>
      <c r="C9" s="319"/>
      <c r="D9" s="320"/>
      <c r="E9" s="97"/>
      <c r="F9" s="98"/>
      <c r="G9" s="99"/>
      <c r="I9" s="98"/>
      <c r="K9" s="98"/>
      <c r="M9" s="97"/>
    </row>
    <row r="10" spans="1:13" s="7" customFormat="1" ht="19.5" customHeight="1" x14ac:dyDescent="0.25">
      <c r="A10" s="315" t="s">
        <v>372</v>
      </c>
      <c r="B10" s="315"/>
      <c r="C10" s="315"/>
      <c r="D10" s="316"/>
      <c r="E10" s="175">
        <f>SUM(F10:M10)</f>
        <v>8499</v>
      </c>
      <c r="F10" s="161">
        <v>530</v>
      </c>
      <c r="G10" s="162">
        <v>3038</v>
      </c>
      <c r="H10" s="163">
        <v>704</v>
      </c>
      <c r="I10" s="161">
        <v>48</v>
      </c>
      <c r="J10" s="163">
        <v>3368</v>
      </c>
      <c r="K10" s="161">
        <v>180</v>
      </c>
      <c r="L10" s="163">
        <v>629</v>
      </c>
      <c r="M10" s="164">
        <v>2</v>
      </c>
    </row>
    <row r="11" spans="1:13" s="7" customFormat="1" ht="19.5" customHeight="1" x14ac:dyDescent="0.3">
      <c r="A11" s="156"/>
      <c r="B11" s="156"/>
      <c r="C11" s="156"/>
      <c r="D11" s="157"/>
      <c r="E11" s="97"/>
      <c r="F11" s="165"/>
      <c r="G11" s="166"/>
      <c r="H11" s="167"/>
      <c r="I11" s="165"/>
      <c r="J11" s="167"/>
      <c r="K11" s="165"/>
      <c r="L11" s="167"/>
      <c r="M11" s="168"/>
    </row>
    <row r="12" spans="1:13" s="7" customFormat="1" ht="19.5" customHeight="1" x14ac:dyDescent="0.3">
      <c r="A12" s="4"/>
      <c r="B12" s="4"/>
      <c r="C12" s="4"/>
      <c r="D12" s="159"/>
      <c r="E12" s="97"/>
      <c r="F12" s="169"/>
      <c r="G12" s="169"/>
      <c r="H12" s="169"/>
      <c r="I12" s="169"/>
      <c r="J12" s="169"/>
      <c r="K12" s="169"/>
      <c r="L12" s="169"/>
      <c r="M12" s="170"/>
    </row>
    <row r="13" spans="1:13" s="7" customFormat="1" ht="19.5" customHeight="1" x14ac:dyDescent="0.25">
      <c r="A13" s="315" t="s">
        <v>373</v>
      </c>
      <c r="B13" s="315"/>
      <c r="C13" s="315"/>
      <c r="D13" s="316"/>
      <c r="E13" s="175">
        <f>SUM(F13:M13)</f>
        <v>8499</v>
      </c>
      <c r="F13" s="161">
        <v>530</v>
      </c>
      <c r="G13" s="162">
        <v>3038</v>
      </c>
      <c r="H13" s="163">
        <v>704</v>
      </c>
      <c r="I13" s="161">
        <v>48</v>
      </c>
      <c r="J13" s="163">
        <v>3368</v>
      </c>
      <c r="K13" s="161">
        <v>180</v>
      </c>
      <c r="L13" s="163">
        <v>629</v>
      </c>
      <c r="M13" s="164">
        <v>2</v>
      </c>
    </row>
    <row r="14" spans="1:13" s="7" customFormat="1" ht="19.5" customHeight="1" x14ac:dyDescent="0.3">
      <c r="A14" s="156"/>
      <c r="B14" s="156"/>
      <c r="C14" s="156"/>
      <c r="D14" s="156"/>
      <c r="E14" s="97"/>
      <c r="F14" s="165"/>
      <c r="G14" s="166"/>
      <c r="H14" s="167"/>
      <c r="I14" s="165"/>
      <c r="J14" s="167"/>
      <c r="K14" s="165"/>
      <c r="L14" s="167"/>
      <c r="M14" s="168"/>
    </row>
    <row r="15" spans="1:13" s="7" customFormat="1" ht="19.5" customHeight="1" x14ac:dyDescent="0.3">
      <c r="A15" s="160"/>
      <c r="B15" s="4"/>
      <c r="C15" s="156"/>
      <c r="D15" s="4"/>
      <c r="E15" s="97"/>
      <c r="F15" s="165"/>
      <c r="G15" s="166"/>
      <c r="H15" s="167"/>
      <c r="I15" s="165"/>
      <c r="J15" s="167"/>
      <c r="K15" s="165"/>
      <c r="L15" s="167"/>
      <c r="M15" s="168"/>
    </row>
    <row r="16" spans="1:13" s="7" customFormat="1" ht="19.5" customHeight="1" x14ac:dyDescent="0.25">
      <c r="A16" s="315" t="s">
        <v>281</v>
      </c>
      <c r="B16" s="315"/>
      <c r="C16" s="315"/>
      <c r="D16" s="316"/>
      <c r="E16" s="175">
        <f>SUM(F16:M16)</f>
        <v>5043</v>
      </c>
      <c r="F16" s="161">
        <v>530</v>
      </c>
      <c r="G16" s="162">
        <v>1411</v>
      </c>
      <c r="H16" s="163">
        <v>48</v>
      </c>
      <c r="I16" s="161">
        <v>4</v>
      </c>
      <c r="J16" s="163">
        <v>1766</v>
      </c>
      <c r="K16" s="161">
        <v>99</v>
      </c>
      <c r="L16" s="163">
        <v>1185</v>
      </c>
      <c r="M16" s="164">
        <v>0</v>
      </c>
    </row>
    <row r="17" spans="1:13" s="7" customFormat="1" ht="19.5" customHeight="1" x14ac:dyDescent="0.3">
      <c r="A17" s="156"/>
      <c r="B17" s="156"/>
      <c r="C17" s="156"/>
      <c r="D17" s="156"/>
      <c r="E17" s="97"/>
      <c r="F17" s="165"/>
      <c r="G17" s="166"/>
      <c r="H17" s="167"/>
      <c r="I17" s="165"/>
      <c r="J17" s="167"/>
      <c r="K17" s="165"/>
      <c r="L17" s="167"/>
      <c r="M17" s="168"/>
    </row>
    <row r="18" spans="1:13" s="7" customFormat="1" ht="19.5" customHeight="1" x14ac:dyDescent="0.3">
      <c r="A18" s="160"/>
      <c r="B18" s="4"/>
      <c r="C18" s="4"/>
      <c r="D18" s="4"/>
      <c r="E18" s="97"/>
      <c r="F18" s="169"/>
      <c r="G18" s="159"/>
      <c r="H18" s="4"/>
      <c r="I18" s="169"/>
      <c r="J18" s="4"/>
      <c r="K18" s="169"/>
      <c r="L18" s="4"/>
      <c r="M18" s="170"/>
    </row>
    <row r="19" spans="1:13" s="7" customFormat="1" ht="19.5" customHeight="1" x14ac:dyDescent="0.25">
      <c r="A19" s="315" t="s">
        <v>282</v>
      </c>
      <c r="B19" s="315"/>
      <c r="C19" s="315"/>
      <c r="D19" s="316"/>
      <c r="E19" s="175">
        <f>SUM(F19:M19)</f>
        <v>13857</v>
      </c>
      <c r="F19" s="171">
        <v>32</v>
      </c>
      <c r="G19" s="172">
        <v>3708</v>
      </c>
      <c r="H19" s="173">
        <v>1169</v>
      </c>
      <c r="I19" s="171">
        <v>3</v>
      </c>
      <c r="J19" s="173">
        <v>6398</v>
      </c>
      <c r="K19" s="171">
        <v>64</v>
      </c>
      <c r="L19" s="173">
        <v>775</v>
      </c>
      <c r="M19" s="174">
        <v>1708</v>
      </c>
    </row>
    <row r="20" spans="1:13" s="7" customFormat="1" ht="19.5" customHeight="1" x14ac:dyDescent="0.25">
      <c r="A20" s="100"/>
      <c r="E20" s="97"/>
      <c r="F20" s="98"/>
      <c r="G20" s="99"/>
      <c r="I20" s="98"/>
      <c r="K20" s="98"/>
      <c r="M20" s="97"/>
    </row>
    <row r="21" spans="1:13" s="7" customFormat="1" ht="19.5" customHeight="1" x14ac:dyDescent="0.25">
      <c r="A21" s="100"/>
      <c r="E21" s="97"/>
      <c r="F21" s="98"/>
      <c r="G21" s="99"/>
      <c r="I21" s="98"/>
      <c r="K21" s="98"/>
      <c r="M21" s="97"/>
    </row>
    <row r="22" spans="1:13" s="7" customFormat="1" ht="19.5" customHeight="1" x14ac:dyDescent="0.25">
      <c r="A22" s="315" t="s">
        <v>331</v>
      </c>
      <c r="B22" s="315"/>
      <c r="C22" s="315"/>
      <c r="D22" s="316"/>
      <c r="E22" s="199" t="s">
        <v>398</v>
      </c>
      <c r="F22" s="199" t="s">
        <v>398</v>
      </c>
      <c r="G22" s="199" t="s">
        <v>398</v>
      </c>
      <c r="H22" s="199" t="s">
        <v>398</v>
      </c>
      <c r="I22" s="199" t="s">
        <v>398</v>
      </c>
      <c r="J22" s="199" t="s">
        <v>398</v>
      </c>
      <c r="K22" s="199" t="s">
        <v>398</v>
      </c>
      <c r="L22" s="199" t="s">
        <v>398</v>
      </c>
      <c r="M22" s="199" t="s">
        <v>398</v>
      </c>
    </row>
    <row r="23" spans="1:13" s="7" customFormat="1" ht="19.5" customHeight="1" x14ac:dyDescent="0.25">
      <c r="A23" s="100"/>
      <c r="E23" s="97"/>
      <c r="F23" s="98"/>
      <c r="G23" s="99"/>
      <c r="I23" s="98"/>
      <c r="K23" s="98"/>
      <c r="M23" s="97"/>
    </row>
    <row r="24" spans="1:13" s="7" customFormat="1" ht="19.5" customHeight="1" x14ac:dyDescent="0.25">
      <c r="A24" s="100"/>
      <c r="E24" s="97"/>
      <c r="F24" s="98"/>
      <c r="G24" s="99"/>
      <c r="I24" s="98"/>
      <c r="K24" s="98"/>
      <c r="M24" s="97"/>
    </row>
    <row r="25" spans="1:13" s="7" customFormat="1" ht="15.75" x14ac:dyDescent="0.25">
      <c r="A25" s="100"/>
      <c r="E25" s="97"/>
      <c r="F25" s="98"/>
      <c r="G25" s="99"/>
      <c r="I25" s="98"/>
      <c r="K25" s="98"/>
      <c r="M25" s="97"/>
    </row>
    <row r="26" spans="1:13" s="7" customFormat="1" ht="3" customHeight="1" x14ac:dyDescent="0.25">
      <c r="A26" s="101"/>
      <c r="B26" s="101"/>
      <c r="C26" s="101"/>
      <c r="D26" s="101"/>
      <c r="E26" s="102"/>
      <c r="F26" s="103"/>
      <c r="G26" s="104"/>
      <c r="H26" s="101"/>
      <c r="I26" s="103"/>
      <c r="J26" s="101"/>
      <c r="K26" s="103"/>
      <c r="L26" s="101"/>
      <c r="M26" s="102"/>
    </row>
    <row r="27" spans="1:13" s="7" customFormat="1" ht="3" customHeight="1" x14ac:dyDescent="0.25"/>
    <row r="28" spans="1:13" s="7" customFormat="1" ht="15.75" x14ac:dyDescent="0.25">
      <c r="B28" s="7" t="s">
        <v>376</v>
      </c>
    </row>
    <row r="29" spans="1:13" s="7" customFormat="1" ht="15.75" x14ac:dyDescent="0.25">
      <c r="B29" s="7" t="s">
        <v>377</v>
      </c>
    </row>
    <row r="30" spans="1:13" s="7" customFormat="1" ht="15.75" x14ac:dyDescent="0.25"/>
  </sheetData>
  <mergeCells count="9">
    <mergeCell ref="A16:D16"/>
    <mergeCell ref="A19:D19"/>
    <mergeCell ref="A22:D22"/>
    <mergeCell ref="A4:D7"/>
    <mergeCell ref="F4:M4"/>
    <mergeCell ref="A8:D8"/>
    <mergeCell ref="A9:D9"/>
    <mergeCell ref="A10:D10"/>
    <mergeCell ref="A13:D13"/>
  </mergeCells>
  <phoneticPr fontId="15" type="noConversion"/>
  <pageMargins left="0.55118110236220474" right="0.35433070866141736" top="0.78740157480314965" bottom="0.59055118110236227" header="0.51181102362204722" footer="0.51181102362204722"/>
  <pageSetup paperSize="9"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T-1.1</vt:lpstr>
      <vt:lpstr>T-1.2</vt:lpstr>
      <vt:lpstr>T-1.3</vt:lpstr>
      <vt:lpstr>T-1.4</vt:lpstr>
      <vt:lpstr>T-1.5</vt:lpstr>
      <vt:lpstr>T-1.6</vt:lpstr>
      <vt:lpstr>T-1.7</vt:lpstr>
      <vt:lpstr>T-1.8</vt:lpstr>
      <vt:lpstr>T-1.9</vt:lpstr>
      <vt:lpstr>T-1.10</vt:lpstr>
      <vt:lpstr>T-1.11</vt:lpstr>
      <vt:lpstr>T-1.12</vt:lpstr>
      <vt:lpstr>Sheet1</vt:lpstr>
      <vt:lpstr>'T-1.1'!Print_Area</vt:lpstr>
      <vt:lpstr>'T-1.10'!Print_Area</vt:lpstr>
      <vt:lpstr>'T-1.11'!Print_Area</vt:lpstr>
      <vt:lpstr>'T-1.12'!Print_Area</vt:lpstr>
      <vt:lpstr>'T-1.2'!Print_Area</vt:lpstr>
      <vt:lpstr>'T-1.3'!Print_Area</vt:lpstr>
      <vt:lpstr>'T-1.4'!Print_Area</vt:lpstr>
      <vt:lpstr>'T-1.5'!Print_Area</vt:lpstr>
      <vt:lpstr>'T-1.6'!Print_Area</vt:lpstr>
      <vt:lpstr>'T-1.7'!Print_Area</vt:lpstr>
      <vt:lpstr>'T-1.8'!Print_Area</vt:lpstr>
      <vt:lpstr>'T-1.9'!Print_Area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2018-09-12T06:29:38Z</cp:lastPrinted>
  <dcterms:created xsi:type="dcterms:W3CDTF">2004-08-16T17:13:42Z</dcterms:created>
  <dcterms:modified xsi:type="dcterms:W3CDTF">2019-10-02T03:16:02Z</dcterms:modified>
</cp:coreProperties>
</file>