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19\"/>
    </mc:Choice>
  </mc:AlternateContent>
  <bookViews>
    <workbookView xWindow="0" yWindow="0" windowWidth="20490" windowHeight="7680"/>
  </bookViews>
  <sheets>
    <sheet name="T-19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1" i="1" l="1"/>
  <c r="P61" i="1"/>
  <c r="O61" i="1"/>
  <c r="N61" i="1"/>
  <c r="M61" i="1"/>
  <c r="L61" i="1"/>
  <c r="K61" i="1"/>
  <c r="J61" i="1"/>
  <c r="I61" i="1"/>
  <c r="G61" i="1"/>
  <c r="F61" i="1"/>
  <c r="E61" i="1"/>
  <c r="Q58" i="1"/>
  <c r="Q35" i="1" s="1"/>
  <c r="P58" i="1"/>
  <c r="P35" i="1" s="1"/>
  <c r="O58" i="1"/>
  <c r="O35" i="1" s="1"/>
  <c r="N58" i="1"/>
  <c r="N35" i="1" s="1"/>
  <c r="M58" i="1"/>
  <c r="L58" i="1"/>
  <c r="K58" i="1"/>
  <c r="J58" i="1"/>
  <c r="J35" i="1" s="1"/>
  <c r="I58" i="1"/>
  <c r="I35" i="1" s="1"/>
  <c r="H58" i="1"/>
  <c r="H35" i="1" s="1"/>
  <c r="G58" i="1"/>
  <c r="G35" i="1" s="1"/>
  <c r="F58" i="1"/>
  <c r="F35" i="1" s="1"/>
  <c r="E58" i="1"/>
  <c r="M35" i="1"/>
  <c r="L35" i="1"/>
  <c r="K35" i="1"/>
  <c r="E35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Q25" i="1"/>
  <c r="P25" i="1"/>
  <c r="O25" i="1"/>
  <c r="N25" i="1"/>
  <c r="N14" i="1" s="1"/>
  <c r="M25" i="1"/>
  <c r="M14" i="1" s="1"/>
  <c r="L25" i="1"/>
  <c r="K25" i="1"/>
  <c r="J25" i="1"/>
  <c r="I25" i="1"/>
  <c r="H25" i="1"/>
  <c r="G25" i="1"/>
  <c r="F25" i="1"/>
  <c r="E25" i="1"/>
  <c r="E14" i="1" s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Q15" i="1"/>
  <c r="Q14" i="1" s="1"/>
  <c r="P15" i="1"/>
  <c r="P14" i="1" s="1"/>
  <c r="O15" i="1"/>
  <c r="O14" i="1" s="1"/>
  <c r="N15" i="1"/>
  <c r="M15" i="1"/>
  <c r="L15" i="1"/>
  <c r="K15" i="1"/>
  <c r="J15" i="1"/>
  <c r="J14" i="1" s="1"/>
  <c r="I15" i="1"/>
  <c r="I14" i="1" s="1"/>
  <c r="G15" i="1"/>
  <c r="G14" i="1" s="1"/>
  <c r="F15" i="1"/>
  <c r="F14" i="1" s="1"/>
  <c r="E15" i="1"/>
  <c r="L14" i="1"/>
  <c r="K14" i="1"/>
  <c r="H14" i="1" l="1"/>
</calcChain>
</file>

<file path=xl/sharedStrings.xml><?xml version="1.0" encoding="utf-8"?>
<sst xmlns="http://schemas.openxmlformats.org/spreadsheetml/2006/main" count="222" uniqueCount="128">
  <si>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</si>
  <si>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</si>
  <si>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Table</t>
  </si>
  <si>
    <t xml:space="preserve">Actual Revenue and Expenditure of Subdistrict Administration Organization by Type, District and Subdistrict Administration Organization: </t>
  </si>
  <si>
    <t>Fiscal Year 2017</t>
  </si>
  <si>
    <t>(บาท 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</si>
  <si>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</si>
  <si>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</si>
  <si>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</si>
  <si>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</si>
  <si>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</si>
  <si>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</si>
  <si>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</si>
  <si>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</si>
  <si>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</si>
  <si>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</si>
  <si>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</si>
  <si>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</si>
  <si>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</si>
  <si>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</si>
  <si>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</si>
  <si>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</si>
  <si>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</si>
  <si>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</si>
  <si>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</si>
  <si>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</si>
  <si>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</si>
  <si>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</si>
  <si>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</si>
  <si>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</si>
  <si>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</si>
  <si>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</si>
  <si>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</si>
  <si>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</si>
  <si>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</si>
  <si>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</si>
  <si>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</si>
  <si>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</si>
  <si>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</si>
  <si>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</si>
  <si>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</si>
  <si>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</si>
  <si>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</si>
  <si>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</si>
  <si>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</si>
  <si>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</si>
  <si>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</si>
  <si>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</si>
  <si>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</si>
  <si>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</si>
  <si>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</si>
  <si>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อำเภอเมืองมุกดาหาร</t>
  </si>
  <si>
    <t>-</t>
  </si>
  <si>
    <t>Mueang Mukdahan District</t>
  </si>
  <si>
    <t>อบต.กุดแข้</t>
  </si>
  <si>
    <t xml:space="preserve">   Kut Khae Tambon Administration Organization.</t>
  </si>
  <si>
    <t>อบต.บ้านโคก</t>
  </si>
  <si>
    <t xml:space="preserve">   BanKhok Tambon Administration Organization.</t>
  </si>
  <si>
    <t>อำเภอนิคมคำสร้อย</t>
  </si>
  <si>
    <t>Nikhom Kham Soi District</t>
  </si>
  <si>
    <t>อบต.โชคชัย</t>
  </si>
  <si>
    <t xml:space="preserve">   Chok chai Tambon Administration Organization.</t>
  </si>
  <si>
    <t>อบต.หนองแวง</t>
  </si>
  <si>
    <t xml:space="preserve">   Nong waeng Tambon Administration Organization.</t>
  </si>
  <si>
    <t>อบต.นิคมคำสร้อย</t>
  </si>
  <si>
    <t xml:space="preserve">   Nikhom Khom soi Tambon Administration Organization.</t>
  </si>
  <si>
    <t>อบต.นาอุดม</t>
  </si>
  <si>
    <t xml:space="preserve">   Na udom Tambon Administration Organization.</t>
  </si>
  <si>
    <t>อบต.นากอก</t>
  </si>
  <si>
    <t xml:space="preserve">   Nakok Tambon Administration Organization.</t>
  </si>
  <si>
    <t>อบต.กกแดง</t>
  </si>
  <si>
    <t xml:space="preserve">   Kokdaeng Tambon Administration Organization.</t>
  </si>
  <si>
    <t>อำเภอดอนตาล</t>
  </si>
  <si>
    <t>Don Tan District</t>
  </si>
  <si>
    <t>อบต.โพธิ์ไทร</t>
  </si>
  <si>
    <t xml:space="preserve">   Phosai Tambon Administration Organization.</t>
  </si>
  <si>
    <t>อบต.เหล่าหมี</t>
  </si>
  <si>
    <t xml:space="preserve">   Laomee Tambon Administration Organization.</t>
  </si>
  <si>
    <t>อบต.ป่าไร่</t>
  </si>
  <si>
    <t xml:space="preserve">   Parai Tambon Administration Organization.</t>
  </si>
  <si>
    <t>อบต.บ้านบาก</t>
  </si>
  <si>
    <t xml:space="preserve">   Baanbak Tambon Administration Organization.</t>
  </si>
  <si>
    <t>อบต.นาสะเม็ง</t>
  </si>
  <si>
    <t xml:space="preserve">   Namasang Tambon Administration Organization.</t>
  </si>
  <si>
    <t>อำเภอดงหลวง</t>
  </si>
  <si>
    <t>Dong Luang District</t>
  </si>
  <si>
    <t>อบต.หนองบัว</t>
  </si>
  <si>
    <t xml:space="preserve">   Nong Bua Tambon Administration Organization.</t>
  </si>
  <si>
    <t>อบต.พังแดง</t>
  </si>
  <si>
    <t xml:space="preserve">   Phang daeng Tambon Administration Organization.</t>
  </si>
  <si>
    <t>อบต.ชะโนดน้อย</t>
  </si>
  <si>
    <t xml:space="preserve">   Chanot Noi Tambon Administration Organization.</t>
  </si>
  <si>
    <t>อำเภอคำชะอี</t>
  </si>
  <si>
    <t>Khamcha-i District</t>
  </si>
  <si>
    <t>อบต.คำชะอี</t>
  </si>
  <si>
    <t xml:space="preserve">   Khamcha-i District Tambon Administration Organization.</t>
  </si>
  <si>
    <t>อบต.โพนงาม</t>
  </si>
  <si>
    <t xml:space="preserve">   Phon Ngam Tambon Administration Organization.</t>
  </si>
  <si>
    <t>อบต.เหล่าสร้างถ่อ</t>
  </si>
  <si>
    <t xml:space="preserve">   Lao Sang Tho Tambon Administration Organization.</t>
  </si>
  <si>
    <t>อบต.หนองเอี่ยน</t>
  </si>
  <si>
    <t xml:space="preserve">   Nong Ian Tambon Administration Organization.</t>
  </si>
  <si>
    <t>อบต.บ้านเหล่า</t>
  </si>
  <si>
    <t xml:space="preserve">   Ban Lao Tambon Administration Organization.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</si>
  <si>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</si>
  <si>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>Fiscal Year 2017 (Cont.)</t>
  </si>
  <si>
    <t>อบต.บ้านซ่ง</t>
  </si>
  <si>
    <t xml:space="preserve">   Ban Song Tambon Administration Organization.</t>
  </si>
  <si>
    <t>อบต.บ้านค้อ</t>
  </si>
  <si>
    <t xml:space="preserve">   Ban Kho Tambon Administration Organization.</t>
  </si>
  <si>
    <t>อบต.น้ำเที่ยง</t>
  </si>
  <si>
    <t xml:space="preserve">   Nam thiang Tambon Administration Organization.</t>
  </si>
  <si>
    <t>อบต.คำบก</t>
  </si>
  <si>
    <t xml:space="preserve">   Kambok Tambon Administration Organization.</t>
  </si>
  <si>
    <t>อำเภอหว้านใหญ่</t>
  </si>
  <si>
    <t>Wan Yai District</t>
  </si>
  <si>
    <t>อบต.บางทรายน้อย</t>
  </si>
  <si>
    <t xml:space="preserve">   Bangsai noi Tambon Administration Organization.</t>
  </si>
  <si>
    <t>อบต.ป่งขามดงหมู</t>
  </si>
  <si>
    <t xml:space="preserve">   Pong kham dong mu Tambon Administration Organization.</t>
  </si>
  <si>
    <t>อำเภอหนองสูง</t>
  </si>
  <si>
    <t>Nong Sung District</t>
  </si>
  <si>
    <t>อบต.โนนยาง</t>
  </si>
  <si>
    <t xml:space="preserve">   Numthiang Tambon Administration Organization.</t>
  </si>
  <si>
    <t>อบต.หนองสูงใต้</t>
  </si>
  <si>
    <t xml:space="preserve">   Nong Sung Tambon Administration Organization.</t>
  </si>
  <si>
    <t xml:space="preserve">     ที่มา:  สำนักงานส่งเสริมการปกครองท้องถิ่นจังหวัดมุกดาหาร</t>
  </si>
  <si>
    <t xml:space="preserve"> Source:  Mukdahan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</si>
</sst>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8"/>
      <name val="TH SarabunPSK"/>
      <family val="2"/>
    </font>
    <font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/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3" fontId="10" fillId="0" borderId="9" xfId="0" applyNumberFormat="1" applyFont="1" applyBorder="1" applyAlignment="1"/>
    <xf numFmtId="0" fontId="9" fillId="0" borderId="7" xfId="0" applyFont="1" applyBorder="1" applyAlignment="1">
      <alignment horizontal="center"/>
    </xf>
    <xf numFmtId="0" fontId="2" fillId="0" borderId="0" xfId="0" applyFont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43" fontId="11" fillId="0" borderId="9" xfId="0" applyNumberFormat="1" applyFont="1" applyBorder="1" applyAlignment="1"/>
    <xf numFmtId="43" fontId="11" fillId="2" borderId="9" xfId="1" applyFont="1" applyFill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43" fontId="14" fillId="2" borderId="9" xfId="1" applyFont="1" applyFill="1" applyBorder="1" applyAlignment="1"/>
    <xf numFmtId="43" fontId="14" fillId="2" borderId="9" xfId="1" applyFont="1" applyFill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3" fillId="0" borderId="0" xfId="0" applyFont="1" applyBorder="1" applyAlignment="1"/>
    <xf numFmtId="0" fontId="9" fillId="0" borderId="0" xfId="0" applyFont="1" applyBorder="1" applyAlignment="1"/>
    <xf numFmtId="43" fontId="11" fillId="2" borderId="9" xfId="1" applyFont="1" applyFill="1" applyBorder="1" applyAlignment="1"/>
    <xf numFmtId="43" fontId="14" fillId="2" borderId="9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0" xfId="0" applyFont="1" applyAlignment="1"/>
    <xf numFmtId="0" fontId="15" fillId="0" borderId="7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13" fillId="0" borderId="5" xfId="0" applyFont="1" applyBorder="1" applyAlignment="1">
      <alignment horizontal="left" vertical="center" indent="1"/>
    </xf>
    <xf numFmtId="0" fontId="13" fillId="0" borderId="5" xfId="0" applyFont="1" applyBorder="1"/>
    <xf numFmtId="0" fontId="9" fillId="0" borderId="6" xfId="0" applyFont="1" applyBorder="1" applyAlignment="1">
      <alignment horizontal="center"/>
    </xf>
    <xf numFmtId="0" fontId="2" fillId="0" borderId="11" xfId="0" applyFont="1" applyBorder="1"/>
    <xf numFmtId="0" fontId="15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374168</xdr:colOff>
      <xdr:row>19</xdr:row>
      <xdr:rowOff>191844</xdr:rowOff>
    </xdr:from>
    <xdr:to>
      <xdr:col>29</xdr:col>
      <xdr:colOff>577080</xdr:colOff>
      <xdr:row>30</xdr:row>
      <xdr:rowOff>191076</xdr:rowOff>
    </xdr:to>
    <xdr:sp macro="" textlink="">
      <xdr:nvSpPr>
        <xdr:cNvPr id="2" name="AutoShape 104"/>
        <xdr:cNvSpPr>
          <a:spLocks noChangeArrowheads="1"/>
        </xdr:cNvSpPr>
      </xdr:nvSpPr>
      <xdr:spPr bwMode="auto">
        <a:xfrm rot="10800000">
          <a:off x="15804668" y="4487619"/>
          <a:ext cx="2641312" cy="2409057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24</xdr:col>
      <xdr:colOff>479426</xdr:colOff>
      <xdr:row>7</xdr:row>
      <xdr:rowOff>132388</xdr:rowOff>
    </xdr:from>
    <xdr:to>
      <xdr:col>29</xdr:col>
      <xdr:colOff>240244</xdr:colOff>
      <xdr:row>10</xdr:row>
      <xdr:rowOff>230140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 rot="10800000">
          <a:off x="15300326" y="1723063"/>
          <a:ext cx="2808818" cy="926427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153949</xdr:colOff>
      <xdr:row>66</xdr:row>
      <xdr:rowOff>48106</xdr:rowOff>
    </xdr:from>
    <xdr:to>
      <xdr:col>20</xdr:col>
      <xdr:colOff>756713</xdr:colOff>
      <xdr:row>87</xdr:row>
      <xdr:rowOff>28866</xdr:rowOff>
    </xdr:to>
    <xdr:grpSp>
      <xdr:nvGrpSpPr>
        <xdr:cNvPr id="4" name="Group 10"/>
        <xdr:cNvGrpSpPr/>
      </xdr:nvGrpSpPr>
      <xdr:grpSpPr>
        <a:xfrm>
          <a:off x="12344025" y="14701212"/>
          <a:ext cx="602764" cy="3569472"/>
          <a:chOff x="9582729" y="4185230"/>
          <a:chExt cx="470190" cy="2516892"/>
        </a:xfrm>
      </xdr:grpSpPr>
      <xdr:grpSp>
        <xdr:nvGrpSpPr>
          <xdr:cNvPr id="5" name="Group 7"/>
          <xdr:cNvGrpSpPr/>
        </xdr:nvGrpSpPr>
        <xdr:grpSpPr>
          <a:xfrm>
            <a:off x="9770357" y="6234528"/>
            <a:ext cx="282562" cy="467594"/>
            <a:chOff x="9634978" y="6219829"/>
            <a:chExt cx="282562" cy="467594"/>
          </a:xfrm>
        </xdr:grpSpPr>
        <xdr:sp macro="" textlink="">
          <xdr:nvSpPr>
            <xdr:cNvPr id="7" name="Flowchart: Delay 9"/>
            <xdr:cNvSpPr/>
          </xdr:nvSpPr>
          <xdr:spPr bwMode="auto">
            <a:xfrm rot="5400000">
              <a:off x="9575222" y="6306132"/>
              <a:ext cx="409575" cy="2750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534311" y="6320496"/>
              <a:ext cx="467594" cy="2662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157</a:t>
              </a:r>
              <a:endParaRPr lang="th-TH" sz="14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6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20</xdr:col>
      <xdr:colOff>394470</xdr:colOff>
      <xdr:row>0</xdr:row>
      <xdr:rowOff>0</xdr:rowOff>
    </xdr:from>
    <xdr:to>
      <xdr:col>21</xdr:col>
      <xdr:colOff>48084</xdr:colOff>
      <xdr:row>11</xdr:row>
      <xdr:rowOff>144317</xdr:rowOff>
    </xdr:to>
    <xdr:grpSp>
      <xdr:nvGrpSpPr>
        <xdr:cNvPr id="9" name="Group 11"/>
        <xdr:cNvGrpSpPr/>
      </xdr:nvGrpSpPr>
      <xdr:grpSpPr>
        <a:xfrm>
          <a:off x="12584546" y="0"/>
          <a:ext cx="432932" cy="2867120"/>
          <a:chOff x="9736688" y="67352"/>
          <a:chExt cx="413690" cy="2203247"/>
        </a:xfrm>
      </xdr:grpSpPr>
      <xdr:grpSp>
        <xdr:nvGrpSpPr>
          <xdr:cNvPr id="10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13" name="TextBox 1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156</a:t>
              </a:r>
              <a:endParaRPr lang="th-TH" sz="14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8"/>
  <sheetViews>
    <sheetView showGridLines="0" tabSelected="1" zoomScale="99" zoomScaleNormal="99" workbookViewId="0">
      <selection activeCell="M66" sqref="M66"/>
    </sheetView>
  </sheetViews>
  <sheetFormatPr defaultRowHeight="21.75" x14ac:dyDescent="0.5"/>
  <cols>
    <col min="1" max="1" width="1.140625" style="4" customWidth="1"/>
    <col min="2" max="2" width="5.7109375" style="4" customWidth="1"/>
    <col min="3" max="3" width="4.42578125" style="4" bestFit="1" customWidth="1"/>
    <col min="4" max="4" width="1.5703125" style="4" customWidth="1"/>
    <col min="5" max="5" width="9" style="4" customWidth="1"/>
    <col min="6" max="6" width="11.5703125" style="4" bestFit="1" customWidth="1"/>
    <col min="7" max="7" width="9.28515625" style="4" bestFit="1" customWidth="1"/>
    <col min="8" max="8" width="11.28515625" style="4" bestFit="1" customWidth="1"/>
    <col min="9" max="9" width="10.140625" style="4" customWidth="1"/>
    <col min="10" max="16" width="10.7109375" style="4" bestFit="1" customWidth="1"/>
    <col min="17" max="17" width="10" style="4" bestFit="1" customWidth="1"/>
    <col min="18" max="18" width="0.7109375" style="4" customWidth="1"/>
    <col min="19" max="19" width="31" style="4" customWidth="1"/>
    <col min="20" max="20" width="2.28515625" style="4" customWidth="1"/>
    <col min="21" max="21" width="11.7109375" style="4" customWidth="1"/>
    <col min="22" max="16384" width="9.140625" style="4"/>
  </cols>
  <sheetData>
    <row r="1" spans="1:22" s="1" customFormat="1" x14ac:dyDescent="0.5">
      <c r="B1" s="2" t="s">
        <v>0</v>
      </c>
      <c r="C1" s="3">
        <v>19.3</v>
      </c>
      <c r="D1" s="2" t="s">
        <v>1</v>
      </c>
      <c r="V1" s="4"/>
    </row>
    <row r="2" spans="1:22" s="5" customFormat="1" x14ac:dyDescent="0.5">
      <c r="B2" s="1" t="s">
        <v>2</v>
      </c>
      <c r="C2" s="3">
        <v>19.3</v>
      </c>
      <c r="D2" s="6" t="s">
        <v>3</v>
      </c>
      <c r="V2" s="1"/>
    </row>
    <row r="3" spans="1:22" s="5" customFormat="1" x14ac:dyDescent="0.5">
      <c r="B3" s="1"/>
      <c r="C3" s="3"/>
      <c r="D3" s="6" t="s">
        <v>4</v>
      </c>
    </row>
    <row r="4" spans="1:22" s="5" customFormat="1" ht="15" customHeight="1" x14ac:dyDescent="0.5">
      <c r="B4" s="1"/>
      <c r="C4" s="3"/>
      <c r="D4" s="6"/>
      <c r="S4" s="7" t="s">
        <v>5</v>
      </c>
    </row>
    <row r="5" spans="1:22" ht="1.5" customHeight="1" x14ac:dyDescent="0.5">
      <c r="V5" s="5"/>
    </row>
    <row r="6" spans="1:22" s="18" customFormat="1" x14ac:dyDescent="0.5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5"/>
      <c r="R6" s="16" t="s">
        <v>8</v>
      </c>
      <c r="S6" s="17"/>
      <c r="V6" s="4"/>
    </row>
    <row r="7" spans="1:22" s="18" customFormat="1" ht="21.75" customHeight="1" x14ac:dyDescent="0.45">
      <c r="E7" s="19" t="s">
        <v>9</v>
      </c>
      <c r="F7" s="20"/>
      <c r="G7" s="20"/>
      <c r="H7" s="20"/>
      <c r="I7" s="20"/>
      <c r="J7" s="20"/>
      <c r="K7" s="21"/>
      <c r="L7" s="22" t="s">
        <v>10</v>
      </c>
      <c r="M7" s="23"/>
      <c r="N7" s="23"/>
      <c r="O7" s="23"/>
      <c r="P7" s="23"/>
      <c r="Q7" s="24"/>
      <c r="R7" s="25" t="s">
        <v>11</v>
      </c>
      <c r="S7" s="26"/>
    </row>
    <row r="8" spans="1:22" s="18" customFormat="1" x14ac:dyDescent="0.45">
      <c r="A8" s="27" t="s">
        <v>12</v>
      </c>
      <c r="B8" s="27"/>
      <c r="C8" s="27"/>
      <c r="D8" s="28"/>
      <c r="E8" s="29"/>
      <c r="F8" s="29" t="s">
        <v>13</v>
      </c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25" t="s">
        <v>14</v>
      </c>
      <c r="S8" s="33"/>
      <c r="T8" s="34"/>
    </row>
    <row r="9" spans="1:22" s="18" customFormat="1" x14ac:dyDescent="0.45">
      <c r="A9" s="27" t="s">
        <v>15</v>
      </c>
      <c r="B9" s="27"/>
      <c r="C9" s="27"/>
      <c r="D9" s="28"/>
      <c r="E9" s="29" t="s">
        <v>16</v>
      </c>
      <c r="F9" s="29" t="s">
        <v>17</v>
      </c>
      <c r="G9" s="29"/>
      <c r="H9" s="29" t="s">
        <v>18</v>
      </c>
      <c r="I9" s="29"/>
      <c r="J9" s="32"/>
      <c r="K9" s="29"/>
      <c r="L9" s="32"/>
      <c r="M9" s="32"/>
      <c r="N9" s="32"/>
      <c r="O9" s="32"/>
      <c r="P9" s="32"/>
      <c r="Q9" s="32"/>
      <c r="R9" s="25" t="s">
        <v>19</v>
      </c>
      <c r="S9" s="33"/>
      <c r="T9" s="34"/>
    </row>
    <row r="10" spans="1:22" s="18" customFormat="1" x14ac:dyDescent="0.45">
      <c r="A10" s="27" t="s">
        <v>20</v>
      </c>
      <c r="B10" s="27"/>
      <c r="C10" s="27"/>
      <c r="D10" s="28"/>
      <c r="E10" s="35" t="s">
        <v>21</v>
      </c>
      <c r="F10" s="29" t="s">
        <v>22</v>
      </c>
      <c r="G10" s="29"/>
      <c r="H10" s="36" t="s">
        <v>23</v>
      </c>
      <c r="I10" s="29"/>
      <c r="J10" s="32"/>
      <c r="K10" s="29"/>
      <c r="L10" s="32" t="s">
        <v>24</v>
      </c>
      <c r="M10" s="32"/>
      <c r="N10" s="32"/>
      <c r="O10" s="32"/>
      <c r="P10" s="32"/>
      <c r="Q10" s="32"/>
      <c r="R10" s="25" t="s">
        <v>25</v>
      </c>
      <c r="S10" s="33"/>
      <c r="T10" s="34"/>
    </row>
    <row r="11" spans="1:22" s="18" customFormat="1" x14ac:dyDescent="0.45">
      <c r="A11" s="37"/>
      <c r="B11" s="37"/>
      <c r="C11" s="37"/>
      <c r="D11" s="38"/>
      <c r="E11" s="35" t="s">
        <v>26</v>
      </c>
      <c r="F11" s="39" t="s">
        <v>27</v>
      </c>
      <c r="G11" s="29" t="s">
        <v>28</v>
      </c>
      <c r="H11" s="39" t="s">
        <v>29</v>
      </c>
      <c r="I11" s="29" t="s">
        <v>30</v>
      </c>
      <c r="J11" s="32" t="s">
        <v>31</v>
      </c>
      <c r="K11" s="29" t="s">
        <v>32</v>
      </c>
      <c r="L11" s="40" t="s">
        <v>33</v>
      </c>
      <c r="M11" s="32" t="s">
        <v>34</v>
      </c>
      <c r="N11" s="32" t="s">
        <v>35</v>
      </c>
      <c r="O11" s="32" t="s">
        <v>36</v>
      </c>
      <c r="P11" s="32" t="s">
        <v>37</v>
      </c>
      <c r="Q11" s="32" t="s">
        <v>38</v>
      </c>
      <c r="R11" s="41"/>
      <c r="S11" s="42"/>
      <c r="T11" s="34"/>
    </row>
    <row r="12" spans="1:22" s="18" customFormat="1" ht="19.5" x14ac:dyDescent="0.45">
      <c r="A12" s="43"/>
      <c r="B12" s="43"/>
      <c r="C12" s="43"/>
      <c r="D12" s="44"/>
      <c r="E12" s="45" t="s">
        <v>26</v>
      </c>
      <c r="F12" s="45" t="s">
        <v>39</v>
      </c>
      <c r="G12" s="45" t="s">
        <v>40</v>
      </c>
      <c r="H12" s="45" t="s">
        <v>41</v>
      </c>
      <c r="I12" s="45" t="s">
        <v>42</v>
      </c>
      <c r="J12" s="46" t="s">
        <v>43</v>
      </c>
      <c r="K12" s="45" t="s">
        <v>44</v>
      </c>
      <c r="L12" s="46" t="s">
        <v>45</v>
      </c>
      <c r="M12" s="46" t="s">
        <v>46</v>
      </c>
      <c r="N12" s="46" t="s">
        <v>47</v>
      </c>
      <c r="O12" s="46" t="s">
        <v>48</v>
      </c>
      <c r="P12" s="46" t="s">
        <v>43</v>
      </c>
      <c r="Q12" s="45" t="s">
        <v>44</v>
      </c>
      <c r="R12" s="47"/>
      <c r="S12" s="48"/>
    </row>
    <row r="13" spans="1:22" ht="3" customHeight="1" x14ac:dyDescent="0.5">
      <c r="A13" s="49" t="s">
        <v>8</v>
      </c>
      <c r="B13" s="49"/>
      <c r="C13" s="49"/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53"/>
      <c r="V13" s="18"/>
    </row>
    <row r="14" spans="1:22" s="58" customFormat="1" ht="17.45" customHeight="1" x14ac:dyDescent="0.5">
      <c r="A14" s="54" t="s">
        <v>49</v>
      </c>
      <c r="B14" s="54"/>
      <c r="C14" s="54"/>
      <c r="D14" s="55"/>
      <c r="E14" s="56">
        <f t="shared" ref="E14:Q14" si="0">SUM(E15,E18,E25,E31,E35,E58,E61)</f>
        <v>3535860.3000000003</v>
      </c>
      <c r="F14" s="56">
        <f t="shared" si="0"/>
        <v>2093748</v>
      </c>
      <c r="G14" s="56">
        <f t="shared" si="0"/>
        <v>4139580.9399999995</v>
      </c>
      <c r="H14" s="56">
        <f t="shared" si="0"/>
        <v>3510029.7</v>
      </c>
      <c r="I14" s="56">
        <f t="shared" si="0"/>
        <v>4599754.17</v>
      </c>
      <c r="J14" s="56">
        <f t="shared" si="0"/>
        <v>606059100.93000007</v>
      </c>
      <c r="K14" s="56">
        <f t="shared" si="0"/>
        <v>483949622.36000007</v>
      </c>
      <c r="L14" s="56">
        <f t="shared" si="0"/>
        <v>233604848.38</v>
      </c>
      <c r="M14" s="56">
        <f t="shared" si="0"/>
        <v>310103823.65999997</v>
      </c>
      <c r="N14" s="56">
        <f t="shared" si="0"/>
        <v>189151975.92000002</v>
      </c>
      <c r="O14" s="56">
        <f t="shared" si="0"/>
        <v>121744786.02</v>
      </c>
      <c r="P14" s="56">
        <f t="shared" si="0"/>
        <v>158052359.06999999</v>
      </c>
      <c r="Q14" s="56">
        <f t="shared" si="0"/>
        <v>18500967.530000001</v>
      </c>
      <c r="R14" s="57" t="s">
        <v>50</v>
      </c>
      <c r="S14" s="54"/>
    </row>
    <row r="15" spans="1:22" s="58" customFormat="1" ht="17.45" customHeight="1" x14ac:dyDescent="0.5">
      <c r="A15" s="59"/>
      <c r="B15" s="60" t="s">
        <v>51</v>
      </c>
      <c r="C15" s="59"/>
      <c r="D15" s="61"/>
      <c r="E15" s="62">
        <f>SUM(E16:E17)</f>
        <v>234746.69</v>
      </c>
      <c r="F15" s="62">
        <f t="shared" ref="F15:Q15" si="1">SUM(F16:F17)</f>
        <v>26110</v>
      </c>
      <c r="G15" s="62">
        <f t="shared" si="1"/>
        <v>212938.33000000002</v>
      </c>
      <c r="H15" s="63" t="s">
        <v>52</v>
      </c>
      <c r="I15" s="62">
        <f t="shared" si="1"/>
        <v>399920</v>
      </c>
      <c r="J15" s="62">
        <f t="shared" si="1"/>
        <v>39115003.799999997</v>
      </c>
      <c r="K15" s="62">
        <f t="shared" si="1"/>
        <v>32969930.539999999</v>
      </c>
      <c r="L15" s="62">
        <f t="shared" si="1"/>
        <v>16778585</v>
      </c>
      <c r="M15" s="62">
        <f t="shared" si="1"/>
        <v>20127036.5</v>
      </c>
      <c r="N15" s="62">
        <f t="shared" si="1"/>
        <v>12305841.27</v>
      </c>
      <c r="O15" s="62">
        <f t="shared" si="1"/>
        <v>10425725.629999999</v>
      </c>
      <c r="P15" s="62">
        <f t="shared" si="1"/>
        <v>8462975.7599999998</v>
      </c>
      <c r="Q15" s="62">
        <f t="shared" si="1"/>
        <v>832000</v>
      </c>
      <c r="R15" s="64" t="s">
        <v>53</v>
      </c>
      <c r="S15" s="65"/>
    </row>
    <row r="16" spans="1:22" s="58" customFormat="1" ht="17.45" customHeight="1" x14ac:dyDescent="0.5">
      <c r="A16" s="59"/>
      <c r="B16" s="66" t="s">
        <v>54</v>
      </c>
      <c r="C16" s="67"/>
      <c r="D16" s="61"/>
      <c r="E16" s="68">
        <v>107302.39999999999</v>
      </c>
      <c r="F16" s="68">
        <v>9970</v>
      </c>
      <c r="G16" s="68">
        <v>103495.74</v>
      </c>
      <c r="H16" s="69" t="s">
        <v>52</v>
      </c>
      <c r="I16" s="68">
        <v>186748</v>
      </c>
      <c r="J16" s="68">
        <v>14333640.800000001</v>
      </c>
      <c r="K16" s="68">
        <v>13654791.67</v>
      </c>
      <c r="L16" s="68">
        <v>5506141</v>
      </c>
      <c r="M16" s="68">
        <v>7463916</v>
      </c>
      <c r="N16" s="68">
        <v>5656102.7699999996</v>
      </c>
      <c r="O16" s="68">
        <v>5171095.63</v>
      </c>
      <c r="P16" s="68">
        <v>4510873.8</v>
      </c>
      <c r="Q16" s="68">
        <v>12000</v>
      </c>
      <c r="R16" s="70" t="s">
        <v>55</v>
      </c>
      <c r="S16" s="65"/>
    </row>
    <row r="17" spans="1:19" s="58" customFormat="1" ht="17.45" customHeight="1" x14ac:dyDescent="0.5">
      <c r="A17" s="59"/>
      <c r="B17" s="66" t="s">
        <v>56</v>
      </c>
      <c r="C17" s="71"/>
      <c r="D17" s="61"/>
      <c r="E17" s="68">
        <v>127444.29</v>
      </c>
      <c r="F17" s="68">
        <v>16140</v>
      </c>
      <c r="G17" s="68">
        <v>109442.59</v>
      </c>
      <c r="H17" s="69" t="s">
        <v>52</v>
      </c>
      <c r="I17" s="68">
        <v>213172</v>
      </c>
      <c r="J17" s="68">
        <v>24781363</v>
      </c>
      <c r="K17" s="68">
        <v>19315138.870000001</v>
      </c>
      <c r="L17" s="68">
        <v>11272444</v>
      </c>
      <c r="M17" s="68">
        <v>12663120.5</v>
      </c>
      <c r="N17" s="68">
        <v>6649738.5</v>
      </c>
      <c r="O17" s="68">
        <v>5254630</v>
      </c>
      <c r="P17" s="68">
        <v>3952101.96</v>
      </c>
      <c r="Q17" s="68">
        <v>820000</v>
      </c>
      <c r="R17" s="70" t="s">
        <v>57</v>
      </c>
      <c r="S17" s="65"/>
    </row>
    <row r="18" spans="1:19" s="58" customFormat="1" ht="17.45" customHeight="1" x14ac:dyDescent="0.5">
      <c r="A18" s="59"/>
      <c r="B18" s="72" t="s">
        <v>58</v>
      </c>
      <c r="C18" s="71"/>
      <c r="D18" s="61"/>
      <c r="E18" s="73">
        <f>SUM(E19:E24)</f>
        <v>770893.34</v>
      </c>
      <c r="F18" s="73">
        <f t="shared" ref="F18:Q18" si="2">SUM(F19:F24)</f>
        <v>198672.7</v>
      </c>
      <c r="G18" s="73">
        <f t="shared" si="2"/>
        <v>728711.33000000007</v>
      </c>
      <c r="H18" s="73">
        <f t="shared" si="2"/>
        <v>601914.5</v>
      </c>
      <c r="I18" s="73">
        <f t="shared" si="2"/>
        <v>612877.75</v>
      </c>
      <c r="J18" s="73">
        <f t="shared" si="2"/>
        <v>106756951</v>
      </c>
      <c r="K18" s="73">
        <f t="shared" si="2"/>
        <v>96237026.070000008</v>
      </c>
      <c r="L18" s="73">
        <f t="shared" si="2"/>
        <v>43609824</v>
      </c>
      <c r="M18" s="73">
        <f t="shared" si="2"/>
        <v>54255909.910000004</v>
      </c>
      <c r="N18" s="73">
        <f t="shared" si="2"/>
        <v>33410921.43</v>
      </c>
      <c r="O18" s="73">
        <f t="shared" si="2"/>
        <v>25051929.710000001</v>
      </c>
      <c r="P18" s="73">
        <f t="shared" si="2"/>
        <v>24359470.68</v>
      </c>
      <c r="Q18" s="73">
        <f t="shared" si="2"/>
        <v>29000</v>
      </c>
      <c r="R18" s="64" t="s">
        <v>59</v>
      </c>
      <c r="S18" s="65"/>
    </row>
    <row r="19" spans="1:19" s="58" customFormat="1" ht="17.45" customHeight="1" x14ac:dyDescent="0.5">
      <c r="A19" s="59"/>
      <c r="B19" s="66" t="s">
        <v>60</v>
      </c>
      <c r="C19" s="71"/>
      <c r="D19" s="61"/>
      <c r="E19" s="68">
        <v>91862</v>
      </c>
      <c r="F19" s="68">
        <v>17216.599999999999</v>
      </c>
      <c r="G19" s="68">
        <v>175162.72</v>
      </c>
      <c r="H19" s="69" t="s">
        <v>52</v>
      </c>
      <c r="I19" s="68">
        <v>77600</v>
      </c>
      <c r="J19" s="68">
        <v>11569222</v>
      </c>
      <c r="K19" s="68">
        <v>14019509.91</v>
      </c>
      <c r="L19" s="68">
        <v>5101093</v>
      </c>
      <c r="M19" s="68">
        <v>8745658</v>
      </c>
      <c r="N19" s="68">
        <v>4450913.3099999996</v>
      </c>
      <c r="O19" s="68">
        <v>2825700</v>
      </c>
      <c r="P19" s="68">
        <v>2581053</v>
      </c>
      <c r="Q19" s="69" t="s">
        <v>52</v>
      </c>
      <c r="R19" s="70" t="s">
        <v>61</v>
      </c>
      <c r="S19" s="65"/>
    </row>
    <row r="20" spans="1:19" s="58" customFormat="1" ht="17.45" customHeight="1" x14ac:dyDescent="0.5">
      <c r="A20" s="59"/>
      <c r="B20" s="66" t="s">
        <v>62</v>
      </c>
      <c r="C20" s="71"/>
      <c r="D20" s="61"/>
      <c r="E20" s="68">
        <v>282129.74</v>
      </c>
      <c r="F20" s="68">
        <v>43750</v>
      </c>
      <c r="G20" s="68">
        <v>149413.68</v>
      </c>
      <c r="H20" s="68">
        <v>574513</v>
      </c>
      <c r="I20" s="68">
        <v>78785</v>
      </c>
      <c r="J20" s="68">
        <v>19861222</v>
      </c>
      <c r="K20" s="68">
        <v>17866792.09</v>
      </c>
      <c r="L20" s="68">
        <v>8973354</v>
      </c>
      <c r="M20" s="68">
        <v>2657520</v>
      </c>
      <c r="N20" s="68">
        <v>7686536.8700000001</v>
      </c>
      <c r="O20" s="68">
        <v>5681100</v>
      </c>
      <c r="P20" s="68">
        <v>3182023.72</v>
      </c>
      <c r="Q20" s="69" t="s">
        <v>52</v>
      </c>
      <c r="R20" s="70" t="s">
        <v>63</v>
      </c>
      <c r="S20" s="65"/>
    </row>
    <row r="21" spans="1:19" s="58" customFormat="1" ht="17.45" customHeight="1" x14ac:dyDescent="0.5">
      <c r="A21" s="59"/>
      <c r="B21" s="66" t="s">
        <v>64</v>
      </c>
      <c r="C21" s="71"/>
      <c r="D21" s="61"/>
      <c r="E21" s="68">
        <v>49739.99</v>
      </c>
      <c r="F21" s="68">
        <v>5915</v>
      </c>
      <c r="G21" s="68">
        <v>61871.38</v>
      </c>
      <c r="H21" s="69" t="s">
        <v>52</v>
      </c>
      <c r="I21" s="68">
        <v>28062</v>
      </c>
      <c r="J21" s="68">
        <v>10884413</v>
      </c>
      <c r="K21" s="68">
        <v>14200076.24</v>
      </c>
      <c r="L21" s="68">
        <v>5020802</v>
      </c>
      <c r="M21" s="68">
        <v>8291929.2300000004</v>
      </c>
      <c r="N21" s="68">
        <v>3792056.88</v>
      </c>
      <c r="O21" s="68">
        <v>4783421.07</v>
      </c>
      <c r="P21" s="68">
        <v>2309239.58</v>
      </c>
      <c r="Q21" s="69" t="s">
        <v>52</v>
      </c>
      <c r="R21" s="70" t="s">
        <v>65</v>
      </c>
      <c r="S21" s="65"/>
    </row>
    <row r="22" spans="1:19" s="58" customFormat="1" ht="17.45" customHeight="1" x14ac:dyDescent="0.5">
      <c r="A22" s="59"/>
      <c r="B22" s="66" t="s">
        <v>66</v>
      </c>
      <c r="C22" s="71"/>
      <c r="D22" s="61"/>
      <c r="E22" s="68">
        <v>106583.94</v>
      </c>
      <c r="F22" s="68">
        <v>41800</v>
      </c>
      <c r="G22" s="68">
        <v>204389.97</v>
      </c>
      <c r="H22" s="68">
        <v>27401.5</v>
      </c>
      <c r="I22" s="68">
        <v>418850</v>
      </c>
      <c r="J22" s="68">
        <v>34488152</v>
      </c>
      <c r="K22" s="68">
        <v>20157808.370000001</v>
      </c>
      <c r="L22" s="68">
        <v>10309488</v>
      </c>
      <c r="M22" s="68">
        <v>13400281</v>
      </c>
      <c r="N22" s="68">
        <v>8179515.8600000003</v>
      </c>
      <c r="O22" s="68">
        <v>6602500</v>
      </c>
      <c r="P22" s="68">
        <v>12887974.699999999</v>
      </c>
      <c r="Q22" s="68">
        <v>29000</v>
      </c>
      <c r="R22" s="70" t="s">
        <v>67</v>
      </c>
      <c r="S22" s="65"/>
    </row>
    <row r="23" spans="1:19" s="58" customFormat="1" ht="17.45" customHeight="1" x14ac:dyDescent="0.5">
      <c r="A23" s="59"/>
      <c r="B23" s="66" t="s">
        <v>68</v>
      </c>
      <c r="C23" s="71"/>
      <c r="D23" s="61"/>
      <c r="E23" s="68">
        <v>83516.81</v>
      </c>
      <c r="F23" s="68">
        <v>14890.5</v>
      </c>
      <c r="G23" s="68">
        <v>22844.02</v>
      </c>
      <c r="H23" s="69" t="s">
        <v>52</v>
      </c>
      <c r="I23" s="68">
        <v>9580.75</v>
      </c>
      <c r="J23" s="68">
        <v>14073254</v>
      </c>
      <c r="K23" s="68">
        <v>14906056.4</v>
      </c>
      <c r="L23" s="68">
        <v>7529667</v>
      </c>
      <c r="M23" s="68">
        <v>9414511</v>
      </c>
      <c r="N23" s="68">
        <v>5040239.08</v>
      </c>
      <c r="O23" s="68">
        <v>3299458.64</v>
      </c>
      <c r="P23" s="68">
        <v>1466406.04</v>
      </c>
      <c r="Q23" s="69" t="s">
        <v>52</v>
      </c>
      <c r="R23" s="70" t="s">
        <v>69</v>
      </c>
      <c r="S23" s="65"/>
    </row>
    <row r="24" spans="1:19" s="58" customFormat="1" ht="17.45" customHeight="1" x14ac:dyDescent="0.5">
      <c r="A24" s="59"/>
      <c r="B24" s="66" t="s">
        <v>70</v>
      </c>
      <c r="C24" s="71"/>
      <c r="D24" s="61"/>
      <c r="E24" s="68">
        <v>157060.85999999999</v>
      </c>
      <c r="F24" s="68">
        <v>75100.600000000006</v>
      </c>
      <c r="G24" s="68">
        <v>115029.56</v>
      </c>
      <c r="H24" s="69" t="s">
        <v>52</v>
      </c>
      <c r="I24" s="69" t="s">
        <v>52</v>
      </c>
      <c r="J24" s="68">
        <v>15880688</v>
      </c>
      <c r="K24" s="68">
        <v>15086783.060000001</v>
      </c>
      <c r="L24" s="68">
        <v>6675420</v>
      </c>
      <c r="M24" s="68">
        <v>11746010.68</v>
      </c>
      <c r="N24" s="68">
        <v>4261659.43</v>
      </c>
      <c r="O24" s="68">
        <v>1859750</v>
      </c>
      <c r="P24" s="68">
        <v>1932773.64</v>
      </c>
      <c r="Q24" s="69" t="s">
        <v>52</v>
      </c>
      <c r="R24" s="70" t="s">
        <v>71</v>
      </c>
      <c r="S24" s="65"/>
    </row>
    <row r="25" spans="1:19" s="58" customFormat="1" ht="17.45" customHeight="1" x14ac:dyDescent="0.5">
      <c r="A25" s="59"/>
      <c r="B25" s="60" t="s">
        <v>72</v>
      </c>
      <c r="C25" s="71"/>
      <c r="D25" s="61"/>
      <c r="E25" s="73">
        <f>SUM(E26:E30)</f>
        <v>701393.95</v>
      </c>
      <c r="F25" s="73">
        <f t="shared" ref="F25:Q25" si="3">SUM(F26:F30)</f>
        <v>183857.7</v>
      </c>
      <c r="G25" s="73">
        <f t="shared" si="3"/>
        <v>1194561.51</v>
      </c>
      <c r="H25" s="73">
        <f t="shared" si="3"/>
        <v>9261</v>
      </c>
      <c r="I25" s="73">
        <f t="shared" si="3"/>
        <v>387905</v>
      </c>
      <c r="J25" s="73">
        <f t="shared" si="3"/>
        <v>100943951.74000001</v>
      </c>
      <c r="K25" s="73">
        <f t="shared" si="3"/>
        <v>81568069.609999999</v>
      </c>
      <c r="L25" s="73">
        <f t="shared" si="3"/>
        <v>37811620.520000003</v>
      </c>
      <c r="M25" s="73">
        <f t="shared" si="3"/>
        <v>54487720</v>
      </c>
      <c r="N25" s="73">
        <f t="shared" si="3"/>
        <v>33544543.520000003</v>
      </c>
      <c r="O25" s="73">
        <f t="shared" si="3"/>
        <v>30035673.77</v>
      </c>
      <c r="P25" s="73">
        <f t="shared" si="3"/>
        <v>11956326.210000001</v>
      </c>
      <c r="Q25" s="73">
        <f t="shared" si="3"/>
        <v>5106913.53</v>
      </c>
      <c r="R25" s="64" t="s">
        <v>73</v>
      </c>
      <c r="S25" s="65"/>
    </row>
    <row r="26" spans="1:19" s="58" customFormat="1" ht="17.45" customHeight="1" x14ac:dyDescent="0.5">
      <c r="A26" s="59"/>
      <c r="B26" s="66" t="s">
        <v>74</v>
      </c>
      <c r="C26" s="71"/>
      <c r="D26" s="61"/>
      <c r="E26" s="68">
        <v>147071.01</v>
      </c>
      <c r="F26" s="68">
        <v>28875.8</v>
      </c>
      <c r="G26" s="68">
        <v>497723.09</v>
      </c>
      <c r="H26" s="69" t="s">
        <v>52</v>
      </c>
      <c r="I26" s="68">
        <v>94110</v>
      </c>
      <c r="J26" s="68">
        <v>14903162.310000001</v>
      </c>
      <c r="K26" s="68">
        <v>14284641.550000001</v>
      </c>
      <c r="L26" s="68">
        <v>5942597.71</v>
      </c>
      <c r="M26" s="68">
        <v>10532932</v>
      </c>
      <c r="N26" s="68">
        <v>4175835.74</v>
      </c>
      <c r="O26" s="68">
        <v>5960400</v>
      </c>
      <c r="P26" s="68">
        <v>2014191.28</v>
      </c>
      <c r="Q26" s="68">
        <v>597742</v>
      </c>
      <c r="R26" s="70" t="s">
        <v>75</v>
      </c>
      <c r="S26" s="65"/>
    </row>
    <row r="27" spans="1:19" s="58" customFormat="1" ht="17.45" customHeight="1" x14ac:dyDescent="0.5">
      <c r="A27" s="59"/>
      <c r="B27" s="66" t="s">
        <v>76</v>
      </c>
      <c r="C27" s="71"/>
      <c r="D27" s="61"/>
      <c r="E27" s="68">
        <v>175332.04</v>
      </c>
      <c r="F27" s="68">
        <v>24862.3</v>
      </c>
      <c r="G27" s="68">
        <v>85506.95</v>
      </c>
      <c r="H27" s="69" t="s">
        <v>52</v>
      </c>
      <c r="I27" s="68">
        <v>69880</v>
      </c>
      <c r="J27" s="68">
        <v>20650713</v>
      </c>
      <c r="K27" s="68">
        <v>16742509.359999999</v>
      </c>
      <c r="L27" s="68">
        <v>7796566</v>
      </c>
      <c r="M27" s="68">
        <v>13864707</v>
      </c>
      <c r="N27" s="68">
        <v>9242399.4100000001</v>
      </c>
      <c r="O27" s="68">
        <v>3641200</v>
      </c>
      <c r="P27" s="68">
        <v>3124792.8</v>
      </c>
      <c r="Q27" s="69" t="s">
        <v>52</v>
      </c>
      <c r="R27" s="70" t="s">
        <v>77</v>
      </c>
      <c r="S27" s="65"/>
    </row>
    <row r="28" spans="1:19" s="58" customFormat="1" ht="17.45" customHeight="1" x14ac:dyDescent="0.5">
      <c r="A28" s="59"/>
      <c r="B28" s="66" t="s">
        <v>78</v>
      </c>
      <c r="C28" s="71"/>
      <c r="D28" s="61"/>
      <c r="E28" s="68">
        <v>138921.46</v>
      </c>
      <c r="F28" s="68">
        <v>53403.8</v>
      </c>
      <c r="G28" s="68">
        <v>141727.69</v>
      </c>
      <c r="H28" s="69" t="s">
        <v>52</v>
      </c>
      <c r="I28" s="68">
        <v>97050</v>
      </c>
      <c r="J28" s="68">
        <v>27047743</v>
      </c>
      <c r="K28" s="68">
        <v>18950423.960000001</v>
      </c>
      <c r="L28" s="68">
        <v>10282337.810000001</v>
      </c>
      <c r="M28" s="68">
        <v>9726149</v>
      </c>
      <c r="N28" s="68">
        <v>8501131.8399999999</v>
      </c>
      <c r="O28" s="68">
        <v>8378801</v>
      </c>
      <c r="P28" s="68">
        <v>244084</v>
      </c>
      <c r="Q28" s="74">
        <v>4509171.53</v>
      </c>
      <c r="R28" s="70" t="s">
        <v>79</v>
      </c>
      <c r="S28" s="65"/>
    </row>
    <row r="29" spans="1:19" s="58" customFormat="1" ht="17.45" customHeight="1" x14ac:dyDescent="0.5">
      <c r="A29" s="59"/>
      <c r="B29" s="66" t="s">
        <v>80</v>
      </c>
      <c r="C29" s="71"/>
      <c r="D29" s="61"/>
      <c r="E29" s="68">
        <v>82578</v>
      </c>
      <c r="F29" s="68">
        <v>31013.599999999999</v>
      </c>
      <c r="G29" s="68">
        <v>354697.27</v>
      </c>
      <c r="H29" s="69" t="s">
        <v>52</v>
      </c>
      <c r="I29" s="68">
        <v>53865</v>
      </c>
      <c r="J29" s="68">
        <v>17116584.43</v>
      </c>
      <c r="K29" s="68">
        <v>14473363.939999999</v>
      </c>
      <c r="L29" s="68">
        <v>5085499</v>
      </c>
      <c r="M29" s="68">
        <v>8605743</v>
      </c>
      <c r="N29" s="68">
        <v>3857731.2</v>
      </c>
      <c r="O29" s="68">
        <v>7799772.7699999996</v>
      </c>
      <c r="P29" s="68">
        <v>3332613.17</v>
      </c>
      <c r="Q29" s="69" t="s">
        <v>52</v>
      </c>
      <c r="R29" s="70" t="s">
        <v>81</v>
      </c>
      <c r="S29" s="65"/>
    </row>
    <row r="30" spans="1:19" s="58" customFormat="1" ht="17.45" customHeight="1" x14ac:dyDescent="0.5">
      <c r="A30" s="59"/>
      <c r="B30" s="66" t="s">
        <v>82</v>
      </c>
      <c r="C30" s="71"/>
      <c r="D30" s="61"/>
      <c r="E30" s="68">
        <v>157491.44</v>
      </c>
      <c r="F30" s="68">
        <v>45702.2</v>
      </c>
      <c r="G30" s="68">
        <v>114906.51</v>
      </c>
      <c r="H30" s="68">
        <v>9261</v>
      </c>
      <c r="I30" s="68">
        <v>73000</v>
      </c>
      <c r="J30" s="68">
        <v>21225749</v>
      </c>
      <c r="K30" s="68">
        <v>17117130.800000001</v>
      </c>
      <c r="L30" s="68">
        <v>8704620</v>
      </c>
      <c r="M30" s="68">
        <v>11758189</v>
      </c>
      <c r="N30" s="68">
        <v>7767445.3300000001</v>
      </c>
      <c r="O30" s="68">
        <v>4255500</v>
      </c>
      <c r="P30" s="68">
        <v>3240644.96</v>
      </c>
      <c r="Q30" s="69" t="s">
        <v>52</v>
      </c>
      <c r="R30" s="70" t="s">
        <v>83</v>
      </c>
      <c r="S30" s="65"/>
    </row>
    <row r="31" spans="1:19" s="58" customFormat="1" ht="17.45" customHeight="1" x14ac:dyDescent="0.5">
      <c r="A31" s="59"/>
      <c r="B31" s="60" t="s">
        <v>84</v>
      </c>
      <c r="C31" s="71"/>
      <c r="D31" s="61"/>
      <c r="E31" s="73">
        <f>SUM(E32:E34)</f>
        <v>323707.52000000002</v>
      </c>
      <c r="F31" s="73">
        <f t="shared" ref="F31:Q31" si="4">SUM(F32:F34)</f>
        <v>34344.839999999997</v>
      </c>
      <c r="G31" s="73">
        <f t="shared" si="4"/>
        <v>245752.53000000003</v>
      </c>
      <c r="H31" s="73">
        <f t="shared" si="4"/>
        <v>327850</v>
      </c>
      <c r="I31" s="73">
        <f t="shared" si="4"/>
        <v>409566</v>
      </c>
      <c r="J31" s="73">
        <f t="shared" si="4"/>
        <v>52071365.75</v>
      </c>
      <c r="K31" s="73">
        <f t="shared" si="4"/>
        <v>44202935.710000001</v>
      </c>
      <c r="L31" s="73">
        <f t="shared" si="4"/>
        <v>19322768.5</v>
      </c>
      <c r="M31" s="73">
        <f t="shared" si="4"/>
        <v>31905018.48</v>
      </c>
      <c r="N31" s="73">
        <f t="shared" si="4"/>
        <v>19976189.030000001</v>
      </c>
      <c r="O31" s="73">
        <f t="shared" si="4"/>
        <v>14334164.75</v>
      </c>
      <c r="P31" s="73">
        <f t="shared" si="4"/>
        <v>9172511.4399999995</v>
      </c>
      <c r="Q31" s="73">
        <f t="shared" si="4"/>
        <v>12000</v>
      </c>
      <c r="R31" s="64" t="s">
        <v>85</v>
      </c>
      <c r="S31" s="65"/>
    </row>
    <row r="32" spans="1:19" s="58" customFormat="1" ht="17.45" customHeight="1" x14ac:dyDescent="0.5">
      <c r="A32" s="59"/>
      <c r="B32" s="66" t="s">
        <v>86</v>
      </c>
      <c r="C32" s="71"/>
      <c r="D32" s="61"/>
      <c r="E32" s="68">
        <v>129630.52</v>
      </c>
      <c r="F32" s="68">
        <v>12860</v>
      </c>
      <c r="G32" s="68">
        <v>92871.38</v>
      </c>
      <c r="H32" s="68">
        <v>327850</v>
      </c>
      <c r="I32" s="68">
        <v>138250</v>
      </c>
      <c r="J32" s="68">
        <v>18385100.75</v>
      </c>
      <c r="K32" s="68">
        <v>14611100.26</v>
      </c>
      <c r="L32" s="68">
        <v>6411939.5</v>
      </c>
      <c r="M32" s="68">
        <v>9714057</v>
      </c>
      <c r="N32" s="68">
        <v>5446541.6399999997</v>
      </c>
      <c r="O32" s="68">
        <v>8858464.75</v>
      </c>
      <c r="P32" s="68">
        <v>2317062.96</v>
      </c>
      <c r="Q32" s="68">
        <v>12000</v>
      </c>
      <c r="R32" s="70" t="s">
        <v>87</v>
      </c>
      <c r="S32" s="65"/>
    </row>
    <row r="33" spans="1:23" s="58" customFormat="1" ht="17.45" customHeight="1" x14ac:dyDescent="0.5">
      <c r="A33" s="59"/>
      <c r="B33" s="66" t="s">
        <v>88</v>
      </c>
      <c r="C33" s="71"/>
      <c r="D33" s="61"/>
      <c r="E33" s="68">
        <v>133533</v>
      </c>
      <c r="F33" s="68">
        <v>12234.84</v>
      </c>
      <c r="G33" s="68">
        <v>50829.73</v>
      </c>
      <c r="H33" s="69" t="s">
        <v>52</v>
      </c>
      <c r="I33" s="68">
        <v>190226</v>
      </c>
      <c r="J33" s="68">
        <v>17044325</v>
      </c>
      <c r="K33" s="68">
        <v>14644002.119999999</v>
      </c>
      <c r="L33" s="68">
        <v>6900572</v>
      </c>
      <c r="M33" s="68">
        <v>10745754.48</v>
      </c>
      <c r="N33" s="68">
        <v>8902700.5500000007</v>
      </c>
      <c r="O33" s="68">
        <v>2811000</v>
      </c>
      <c r="P33" s="68">
        <v>2711300</v>
      </c>
      <c r="Q33" s="69" t="s">
        <v>52</v>
      </c>
      <c r="R33" s="70" t="s">
        <v>89</v>
      </c>
      <c r="S33" s="65"/>
    </row>
    <row r="34" spans="1:23" s="58" customFormat="1" ht="17.45" customHeight="1" x14ac:dyDescent="0.5">
      <c r="A34" s="59"/>
      <c r="B34" s="66" t="s">
        <v>90</v>
      </c>
      <c r="C34" s="71"/>
      <c r="D34" s="61"/>
      <c r="E34" s="68">
        <v>60544</v>
      </c>
      <c r="F34" s="68">
        <v>9250</v>
      </c>
      <c r="G34" s="68">
        <v>102051.42</v>
      </c>
      <c r="H34" s="69" t="s">
        <v>52</v>
      </c>
      <c r="I34" s="68">
        <v>81090</v>
      </c>
      <c r="J34" s="68">
        <v>16641940</v>
      </c>
      <c r="K34" s="68">
        <v>14947833.33</v>
      </c>
      <c r="L34" s="68">
        <v>6010257</v>
      </c>
      <c r="M34" s="68">
        <v>11445207</v>
      </c>
      <c r="N34" s="68">
        <v>5626946.8399999999</v>
      </c>
      <c r="O34" s="68">
        <v>2664700</v>
      </c>
      <c r="P34" s="68">
        <v>4144148.48</v>
      </c>
      <c r="Q34" s="69" t="s">
        <v>52</v>
      </c>
      <c r="R34" s="70" t="s">
        <v>91</v>
      </c>
      <c r="S34" s="65"/>
    </row>
    <row r="35" spans="1:23" s="58" customFormat="1" ht="17.45" customHeight="1" x14ac:dyDescent="0.5">
      <c r="A35" s="59"/>
      <c r="B35" s="72" t="s">
        <v>92</v>
      </c>
      <c r="C35" s="71"/>
      <c r="D35" s="61"/>
      <c r="E35" s="62">
        <f t="shared" ref="E35:Q35" si="5">SUM(E36:E40,E54:E58)</f>
        <v>1048240.03</v>
      </c>
      <c r="F35" s="62">
        <f t="shared" si="5"/>
        <v>1156392.1400000001</v>
      </c>
      <c r="G35" s="62">
        <f t="shared" si="5"/>
        <v>1292401.5099999998</v>
      </c>
      <c r="H35" s="62">
        <f t="shared" si="5"/>
        <v>2328249.2000000002</v>
      </c>
      <c r="I35" s="62">
        <f t="shared" si="5"/>
        <v>1791330.42</v>
      </c>
      <c r="J35" s="62">
        <f t="shared" si="5"/>
        <v>211514673.99000001</v>
      </c>
      <c r="K35" s="62">
        <f t="shared" si="5"/>
        <v>168051296.75</v>
      </c>
      <c r="L35" s="62">
        <f t="shared" si="5"/>
        <v>86047996.479999989</v>
      </c>
      <c r="M35" s="62">
        <f t="shared" si="5"/>
        <v>113453133.27000001</v>
      </c>
      <c r="N35" s="62">
        <f t="shared" si="5"/>
        <v>66316502.160000004</v>
      </c>
      <c r="O35" s="62">
        <f t="shared" si="5"/>
        <v>30538387.420000002</v>
      </c>
      <c r="P35" s="62">
        <f t="shared" si="5"/>
        <v>62716182.63000001</v>
      </c>
      <c r="Q35" s="62">
        <f t="shared" si="5"/>
        <v>6235447</v>
      </c>
      <c r="R35" s="64" t="s">
        <v>93</v>
      </c>
      <c r="S35" s="65"/>
    </row>
    <row r="36" spans="1:23" s="58" customFormat="1" ht="17.45" customHeight="1" x14ac:dyDescent="0.5">
      <c r="A36" s="59"/>
      <c r="B36" s="66" t="s">
        <v>94</v>
      </c>
      <c r="C36" s="71"/>
      <c r="D36" s="61"/>
      <c r="E36" s="68">
        <v>163210</v>
      </c>
      <c r="F36" s="68">
        <v>350241.6</v>
      </c>
      <c r="G36" s="68">
        <v>169805.04</v>
      </c>
      <c r="H36" s="69" t="s">
        <v>52</v>
      </c>
      <c r="I36" s="68">
        <v>87166</v>
      </c>
      <c r="J36" s="68">
        <v>21345712.920000002</v>
      </c>
      <c r="K36" s="68">
        <v>17383488.469999999</v>
      </c>
      <c r="L36" s="68">
        <v>9046592</v>
      </c>
      <c r="M36" s="68">
        <v>13362638.73</v>
      </c>
      <c r="N36" s="68">
        <v>6448932.8300000001</v>
      </c>
      <c r="O36" s="68">
        <v>3730750</v>
      </c>
      <c r="P36" s="68">
        <v>5550502.6200000001</v>
      </c>
      <c r="Q36" s="69" t="s">
        <v>52</v>
      </c>
      <c r="R36" s="70" t="s">
        <v>95</v>
      </c>
      <c r="S36" s="65"/>
    </row>
    <row r="37" spans="1:23" s="58" customFormat="1" ht="17.45" customHeight="1" x14ac:dyDescent="0.5">
      <c r="A37" s="59"/>
      <c r="B37" s="66" t="s">
        <v>96</v>
      </c>
      <c r="C37" s="71"/>
      <c r="D37" s="61"/>
      <c r="E37" s="68">
        <v>48175</v>
      </c>
      <c r="F37" s="68">
        <v>34950</v>
      </c>
      <c r="G37" s="68">
        <v>105050.96</v>
      </c>
      <c r="H37" s="68">
        <v>710305</v>
      </c>
      <c r="I37" s="68">
        <v>118333</v>
      </c>
      <c r="J37" s="68">
        <v>16231760</v>
      </c>
      <c r="K37" s="68">
        <v>14851171.800000001</v>
      </c>
      <c r="L37" s="68">
        <v>8686699</v>
      </c>
      <c r="M37" s="68">
        <v>9796524.75</v>
      </c>
      <c r="N37" s="68">
        <v>5528862.6799999997</v>
      </c>
      <c r="O37" s="68">
        <v>3643120</v>
      </c>
      <c r="P37" s="68">
        <v>3351582.75</v>
      </c>
      <c r="Q37" s="69" t="s">
        <v>52</v>
      </c>
      <c r="R37" s="70" t="s">
        <v>97</v>
      </c>
      <c r="S37" s="65"/>
    </row>
    <row r="38" spans="1:23" s="58" customFormat="1" ht="17.45" customHeight="1" x14ac:dyDescent="0.5">
      <c r="A38" s="59"/>
      <c r="B38" s="66" t="s">
        <v>98</v>
      </c>
      <c r="C38" s="71"/>
      <c r="D38" s="61"/>
      <c r="E38" s="68">
        <v>34886.04</v>
      </c>
      <c r="F38" s="68">
        <v>11077.8</v>
      </c>
      <c r="G38" s="68">
        <v>147256.85</v>
      </c>
      <c r="H38" s="68">
        <v>379672</v>
      </c>
      <c r="I38" s="68">
        <v>147261</v>
      </c>
      <c r="J38" s="68">
        <v>15830961</v>
      </c>
      <c r="K38" s="68">
        <v>14438265.23</v>
      </c>
      <c r="L38" s="68">
        <v>6744134</v>
      </c>
      <c r="M38" s="68">
        <v>9401560</v>
      </c>
      <c r="N38" s="68">
        <v>4522375.67</v>
      </c>
      <c r="O38" s="68">
        <v>2108600</v>
      </c>
      <c r="P38" s="68">
        <v>4577000</v>
      </c>
      <c r="Q38" s="69" t="s">
        <v>52</v>
      </c>
      <c r="R38" s="70" t="s">
        <v>99</v>
      </c>
      <c r="S38" s="65"/>
    </row>
    <row r="39" spans="1:23" s="58" customFormat="1" ht="17.45" customHeight="1" x14ac:dyDescent="0.5">
      <c r="A39" s="59"/>
      <c r="B39" s="66" t="s">
        <v>100</v>
      </c>
      <c r="C39" s="71"/>
      <c r="D39" s="61"/>
      <c r="E39" s="68">
        <v>121469.69</v>
      </c>
      <c r="F39" s="68">
        <v>183663.3</v>
      </c>
      <c r="G39" s="68">
        <v>194770.32</v>
      </c>
      <c r="H39" s="68">
        <v>585600</v>
      </c>
      <c r="I39" s="68">
        <v>146883.35999999999</v>
      </c>
      <c r="J39" s="68">
        <v>17559764</v>
      </c>
      <c r="K39" s="68">
        <v>14987310.98</v>
      </c>
      <c r="L39" s="68">
        <v>9404229</v>
      </c>
      <c r="M39" s="68">
        <v>11897644.75</v>
      </c>
      <c r="N39" s="68">
        <v>8182698.8499999996</v>
      </c>
      <c r="O39" s="68">
        <v>1583080</v>
      </c>
      <c r="P39" s="68">
        <v>2606400</v>
      </c>
      <c r="Q39" s="69" t="s">
        <v>52</v>
      </c>
      <c r="R39" s="70" t="s">
        <v>101</v>
      </c>
      <c r="S39" s="65"/>
    </row>
    <row r="40" spans="1:23" s="58" customFormat="1" ht="17.45" customHeight="1" x14ac:dyDescent="0.5">
      <c r="A40" s="59"/>
      <c r="B40" s="66" t="s">
        <v>102</v>
      </c>
      <c r="C40" s="71"/>
      <c r="D40" s="61"/>
      <c r="E40" s="68">
        <v>46720.24</v>
      </c>
      <c r="F40" s="68">
        <v>57920</v>
      </c>
      <c r="G40" s="68">
        <v>123044.64</v>
      </c>
      <c r="H40" s="69" t="s">
        <v>52</v>
      </c>
      <c r="I40" s="68">
        <v>50250</v>
      </c>
      <c r="J40" s="68">
        <v>17285206</v>
      </c>
      <c r="K40" s="68">
        <v>15086466.119999999</v>
      </c>
      <c r="L40" s="68">
        <v>9323051</v>
      </c>
      <c r="M40" s="68">
        <v>10943534</v>
      </c>
      <c r="N40" s="68">
        <v>4996153.8600000003</v>
      </c>
      <c r="O40" s="68">
        <v>2726800</v>
      </c>
      <c r="P40" s="68">
        <v>3158017.23</v>
      </c>
      <c r="Q40" s="69" t="s">
        <v>52</v>
      </c>
      <c r="R40" s="70" t="s">
        <v>103</v>
      </c>
      <c r="S40" s="65"/>
    </row>
    <row r="41" spans="1:23" x14ac:dyDescent="0.5">
      <c r="A41" s="1"/>
      <c r="B41" s="2" t="s">
        <v>0</v>
      </c>
      <c r="C41" s="3">
        <v>19.3</v>
      </c>
      <c r="D41" s="2" t="s">
        <v>104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W41" s="1"/>
    </row>
    <row r="42" spans="1:23" x14ac:dyDescent="0.5">
      <c r="A42" s="5"/>
      <c r="B42" s="1" t="s">
        <v>2</v>
      </c>
      <c r="C42" s="3">
        <v>19.3</v>
      </c>
      <c r="D42" s="6" t="s">
        <v>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1"/>
      <c r="W42" s="5"/>
    </row>
    <row r="43" spans="1:23" x14ac:dyDescent="0.5">
      <c r="A43" s="5"/>
      <c r="B43" s="1"/>
      <c r="C43" s="3"/>
      <c r="D43" s="6" t="s">
        <v>105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.25" customHeight="1" x14ac:dyDescent="0.5">
      <c r="A44" s="5"/>
      <c r="B44" s="1"/>
      <c r="C44" s="3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7" t="s">
        <v>5</v>
      </c>
      <c r="T44" s="5"/>
      <c r="U44" s="5"/>
      <c r="V44" s="5"/>
      <c r="W44" s="5"/>
    </row>
    <row r="45" spans="1:23" ht="2.25" customHeight="1" x14ac:dyDescent="0.5">
      <c r="V45" s="5"/>
    </row>
    <row r="46" spans="1:23" x14ac:dyDescent="0.5">
      <c r="A46" s="8"/>
      <c r="B46" s="9"/>
      <c r="C46" s="9"/>
      <c r="D46" s="10"/>
      <c r="E46" s="11" t="s">
        <v>6</v>
      </c>
      <c r="F46" s="12"/>
      <c r="G46" s="12"/>
      <c r="H46" s="12"/>
      <c r="I46" s="12"/>
      <c r="J46" s="12"/>
      <c r="K46" s="13"/>
      <c r="L46" s="14" t="s">
        <v>7</v>
      </c>
      <c r="M46" s="15"/>
      <c r="N46" s="15"/>
      <c r="O46" s="15"/>
      <c r="P46" s="15"/>
      <c r="Q46" s="15"/>
      <c r="R46" s="16" t="s">
        <v>8</v>
      </c>
      <c r="S46" s="17"/>
      <c r="T46" s="18"/>
      <c r="U46" s="18"/>
      <c r="W46" s="18"/>
    </row>
    <row r="47" spans="1:23" x14ac:dyDescent="0.5">
      <c r="A47" s="18"/>
      <c r="B47" s="18"/>
      <c r="C47" s="18"/>
      <c r="D47" s="18"/>
      <c r="E47" s="19" t="s">
        <v>9</v>
      </c>
      <c r="F47" s="20"/>
      <c r="G47" s="20"/>
      <c r="H47" s="20"/>
      <c r="I47" s="20"/>
      <c r="J47" s="20"/>
      <c r="K47" s="21"/>
      <c r="L47" s="22" t="s">
        <v>10</v>
      </c>
      <c r="M47" s="23"/>
      <c r="N47" s="23"/>
      <c r="O47" s="23"/>
      <c r="P47" s="23"/>
      <c r="Q47" s="24"/>
      <c r="R47" s="25" t="s">
        <v>11</v>
      </c>
      <c r="S47" s="26"/>
      <c r="T47" s="18"/>
      <c r="U47" s="18"/>
      <c r="V47" s="18"/>
      <c r="W47" s="18"/>
    </row>
    <row r="48" spans="1:23" x14ac:dyDescent="0.5">
      <c r="A48" s="27" t="s">
        <v>12</v>
      </c>
      <c r="B48" s="27"/>
      <c r="C48" s="27"/>
      <c r="D48" s="28"/>
      <c r="E48" s="29"/>
      <c r="F48" s="29" t="s">
        <v>13</v>
      </c>
      <c r="G48" s="29"/>
      <c r="H48" s="29"/>
      <c r="I48" s="29"/>
      <c r="J48" s="30"/>
      <c r="K48" s="31"/>
      <c r="L48" s="32"/>
      <c r="M48" s="32"/>
      <c r="N48" s="32"/>
      <c r="O48" s="32"/>
      <c r="P48" s="32"/>
      <c r="Q48" s="32"/>
      <c r="R48" s="25" t="s">
        <v>14</v>
      </c>
      <c r="S48" s="33"/>
      <c r="T48" s="34"/>
      <c r="U48" s="18"/>
      <c r="V48" s="18"/>
      <c r="W48" s="18"/>
    </row>
    <row r="49" spans="1:23" x14ac:dyDescent="0.5">
      <c r="A49" s="27" t="s">
        <v>15</v>
      </c>
      <c r="B49" s="27"/>
      <c r="C49" s="27"/>
      <c r="D49" s="28"/>
      <c r="E49" s="29" t="s">
        <v>16</v>
      </c>
      <c r="F49" s="29" t="s">
        <v>17</v>
      </c>
      <c r="G49" s="29"/>
      <c r="H49" s="29" t="s">
        <v>18</v>
      </c>
      <c r="I49" s="29"/>
      <c r="J49" s="32"/>
      <c r="K49" s="29"/>
      <c r="L49" s="32"/>
      <c r="M49" s="32"/>
      <c r="N49" s="32"/>
      <c r="O49" s="32"/>
      <c r="P49" s="32"/>
      <c r="Q49" s="32"/>
      <c r="R49" s="25" t="s">
        <v>19</v>
      </c>
      <c r="S49" s="33"/>
      <c r="T49" s="34"/>
      <c r="U49" s="18"/>
      <c r="V49" s="18"/>
      <c r="W49" s="18"/>
    </row>
    <row r="50" spans="1:23" x14ac:dyDescent="0.5">
      <c r="A50" s="27" t="s">
        <v>20</v>
      </c>
      <c r="B50" s="27"/>
      <c r="C50" s="27"/>
      <c r="D50" s="28"/>
      <c r="E50" s="35" t="s">
        <v>21</v>
      </c>
      <c r="F50" s="29" t="s">
        <v>22</v>
      </c>
      <c r="G50" s="29"/>
      <c r="H50" s="36" t="s">
        <v>23</v>
      </c>
      <c r="I50" s="29"/>
      <c r="J50" s="32"/>
      <c r="K50" s="29"/>
      <c r="L50" s="32" t="s">
        <v>24</v>
      </c>
      <c r="M50" s="32"/>
      <c r="N50" s="32"/>
      <c r="O50" s="32"/>
      <c r="P50" s="32"/>
      <c r="Q50" s="32"/>
      <c r="R50" s="25" t="s">
        <v>25</v>
      </c>
      <c r="S50" s="33"/>
      <c r="T50" s="34"/>
      <c r="U50" s="18"/>
      <c r="V50" s="18"/>
      <c r="W50" s="18"/>
    </row>
    <row r="51" spans="1:23" x14ac:dyDescent="0.5">
      <c r="A51" s="37"/>
      <c r="B51" s="37"/>
      <c r="C51" s="37"/>
      <c r="D51" s="38"/>
      <c r="E51" s="35" t="s">
        <v>26</v>
      </c>
      <c r="F51" s="39" t="s">
        <v>27</v>
      </c>
      <c r="G51" s="29" t="s">
        <v>28</v>
      </c>
      <c r="H51" s="39" t="s">
        <v>29</v>
      </c>
      <c r="I51" s="29" t="s">
        <v>30</v>
      </c>
      <c r="J51" s="32" t="s">
        <v>31</v>
      </c>
      <c r="K51" s="29" t="s">
        <v>32</v>
      </c>
      <c r="L51" s="40" t="s">
        <v>33</v>
      </c>
      <c r="M51" s="32" t="s">
        <v>34</v>
      </c>
      <c r="N51" s="32" t="s">
        <v>35</v>
      </c>
      <c r="O51" s="32" t="s">
        <v>36</v>
      </c>
      <c r="P51" s="32" t="s">
        <v>37</v>
      </c>
      <c r="Q51" s="32" t="s">
        <v>38</v>
      </c>
      <c r="R51" s="41"/>
      <c r="S51" s="42"/>
      <c r="T51" s="34"/>
      <c r="U51" s="18"/>
      <c r="V51" s="18"/>
      <c r="W51" s="18"/>
    </row>
    <row r="52" spans="1:23" x14ac:dyDescent="0.5">
      <c r="A52" s="43"/>
      <c r="B52" s="43"/>
      <c r="C52" s="43"/>
      <c r="D52" s="44"/>
      <c r="E52" s="45" t="s">
        <v>26</v>
      </c>
      <c r="F52" s="45" t="s">
        <v>39</v>
      </c>
      <c r="G52" s="45" t="s">
        <v>40</v>
      </c>
      <c r="H52" s="45" t="s">
        <v>41</v>
      </c>
      <c r="I52" s="45" t="s">
        <v>42</v>
      </c>
      <c r="J52" s="46" t="s">
        <v>43</v>
      </c>
      <c r="K52" s="45" t="s">
        <v>44</v>
      </c>
      <c r="L52" s="46" t="s">
        <v>45</v>
      </c>
      <c r="M52" s="46" t="s">
        <v>46</v>
      </c>
      <c r="N52" s="46" t="s">
        <v>47</v>
      </c>
      <c r="O52" s="46" t="s">
        <v>48</v>
      </c>
      <c r="P52" s="46" t="s">
        <v>43</v>
      </c>
      <c r="Q52" s="45" t="s">
        <v>44</v>
      </c>
      <c r="R52" s="47"/>
      <c r="S52" s="48"/>
      <c r="T52" s="18"/>
      <c r="U52" s="18"/>
      <c r="V52" s="18"/>
      <c r="W52" s="18"/>
    </row>
    <row r="53" spans="1:23" ht="2.25" customHeight="1" x14ac:dyDescent="0.5">
      <c r="A53" s="75" t="s">
        <v>8</v>
      </c>
      <c r="B53" s="75"/>
      <c r="C53" s="75"/>
      <c r="D53" s="76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2"/>
      <c r="S53" s="53"/>
    </row>
    <row r="54" spans="1:23" s="77" customFormat="1" ht="17.45" customHeight="1" x14ac:dyDescent="0.35">
      <c r="A54" s="71"/>
      <c r="B54" s="66" t="s">
        <v>106</v>
      </c>
      <c r="C54" s="59"/>
      <c r="D54" s="61"/>
      <c r="E54" s="68">
        <v>87834.82</v>
      </c>
      <c r="F54" s="68">
        <v>16396.34</v>
      </c>
      <c r="G54" s="68">
        <v>77245.63</v>
      </c>
      <c r="H54" s="68">
        <v>50015</v>
      </c>
      <c r="I54" s="68">
        <v>95150</v>
      </c>
      <c r="J54" s="68">
        <v>13341567</v>
      </c>
      <c r="K54" s="68">
        <v>14628978.140000001</v>
      </c>
      <c r="L54" s="68">
        <v>6900404</v>
      </c>
      <c r="M54" s="68">
        <v>8492182.4000000004</v>
      </c>
      <c r="N54" s="68">
        <v>6031281.0999999996</v>
      </c>
      <c r="O54" s="68">
        <v>2897900</v>
      </c>
      <c r="P54" s="68">
        <v>1634291</v>
      </c>
      <c r="Q54" s="69" t="s">
        <v>52</v>
      </c>
      <c r="R54" s="70" t="s">
        <v>107</v>
      </c>
      <c r="S54" s="59"/>
    </row>
    <row r="55" spans="1:23" s="77" customFormat="1" ht="17.45" customHeight="1" x14ac:dyDescent="0.35">
      <c r="A55" s="71"/>
      <c r="B55" s="66" t="s">
        <v>108</v>
      </c>
      <c r="C55" s="67"/>
      <c r="D55" s="61"/>
      <c r="E55" s="68">
        <v>97923.74</v>
      </c>
      <c r="F55" s="68">
        <v>22550</v>
      </c>
      <c r="G55" s="68">
        <v>129740.71</v>
      </c>
      <c r="H55" s="68">
        <v>256011.2</v>
      </c>
      <c r="I55" s="68">
        <v>63822</v>
      </c>
      <c r="J55" s="68">
        <v>22775869</v>
      </c>
      <c r="K55" s="68">
        <v>16759046.710000001</v>
      </c>
      <c r="L55" s="68">
        <v>10951968.6</v>
      </c>
      <c r="M55" s="68">
        <v>12916662.140000001</v>
      </c>
      <c r="N55" s="68">
        <v>8595574.9000000004</v>
      </c>
      <c r="O55" s="68">
        <v>2362890</v>
      </c>
      <c r="P55" s="68">
        <v>2885615.21</v>
      </c>
      <c r="Q55" s="69" t="s">
        <v>52</v>
      </c>
      <c r="R55" s="70" t="s">
        <v>109</v>
      </c>
      <c r="S55" s="59"/>
    </row>
    <row r="56" spans="1:23" s="77" customFormat="1" ht="17.45" customHeight="1" x14ac:dyDescent="0.35">
      <c r="A56" s="71"/>
      <c r="B56" s="66" t="s">
        <v>110</v>
      </c>
      <c r="C56" s="71"/>
      <c r="D56" s="61"/>
      <c r="E56" s="68">
        <v>154480</v>
      </c>
      <c r="F56" s="68">
        <v>20342.8</v>
      </c>
      <c r="G56" s="68">
        <v>88161.69</v>
      </c>
      <c r="H56" s="68">
        <v>103816</v>
      </c>
      <c r="I56" s="68">
        <v>248985.06</v>
      </c>
      <c r="J56" s="68">
        <v>13800298.42</v>
      </c>
      <c r="K56" s="68">
        <v>14999187.5</v>
      </c>
      <c r="L56" s="68">
        <v>5660629</v>
      </c>
      <c r="M56" s="68">
        <v>9830910</v>
      </c>
      <c r="N56" s="68">
        <v>5110477.4400000004</v>
      </c>
      <c r="O56" s="68">
        <v>3916243.42</v>
      </c>
      <c r="P56" s="68">
        <v>1271578.67</v>
      </c>
      <c r="Q56" s="69" t="s">
        <v>52</v>
      </c>
      <c r="R56" s="70" t="s">
        <v>111</v>
      </c>
      <c r="S56" s="59"/>
    </row>
    <row r="57" spans="1:23" s="77" customFormat="1" ht="17.45" customHeight="1" x14ac:dyDescent="0.35">
      <c r="A57" s="71"/>
      <c r="B57" s="66" t="s">
        <v>112</v>
      </c>
      <c r="C57" s="71"/>
      <c r="D57" s="61"/>
      <c r="E57" s="68">
        <v>46663</v>
      </c>
      <c r="F57" s="68">
        <v>114882.8</v>
      </c>
      <c r="G57" s="68">
        <v>64645.66</v>
      </c>
      <c r="H57" s="68">
        <v>75</v>
      </c>
      <c r="I57" s="68">
        <v>22805</v>
      </c>
      <c r="J57" s="68">
        <v>8354706</v>
      </c>
      <c r="K57" s="68">
        <v>13847090.07</v>
      </c>
      <c r="L57" s="68">
        <v>3782258</v>
      </c>
      <c r="M57" s="68">
        <v>9069075</v>
      </c>
      <c r="N57" s="68">
        <v>4297251.34</v>
      </c>
      <c r="O57" s="68">
        <v>2036304</v>
      </c>
      <c r="P57" s="68">
        <v>876536.46</v>
      </c>
      <c r="Q57" s="69" t="s">
        <v>52</v>
      </c>
      <c r="R57" s="70" t="s">
        <v>113</v>
      </c>
      <c r="S57" s="59"/>
    </row>
    <row r="58" spans="1:23" s="77" customFormat="1" ht="17.45" customHeight="1" x14ac:dyDescent="0.35">
      <c r="A58" s="71"/>
      <c r="B58" s="60" t="s">
        <v>114</v>
      </c>
      <c r="C58" s="71"/>
      <c r="D58" s="61"/>
      <c r="E58" s="62">
        <f>SUM(E59:E60)</f>
        <v>246877.5</v>
      </c>
      <c r="F58" s="62">
        <f t="shared" ref="F58:Q58" si="6">SUM(F59:F60)</f>
        <v>344367.5</v>
      </c>
      <c r="G58" s="62">
        <f t="shared" si="6"/>
        <v>192680.01</v>
      </c>
      <c r="H58" s="62">
        <f t="shared" si="6"/>
        <v>242755</v>
      </c>
      <c r="I58" s="62">
        <f t="shared" si="6"/>
        <v>810675</v>
      </c>
      <c r="J58" s="62">
        <f t="shared" si="6"/>
        <v>64988829.649999999</v>
      </c>
      <c r="K58" s="62">
        <f t="shared" si="6"/>
        <v>31070291.73</v>
      </c>
      <c r="L58" s="62">
        <f t="shared" si="6"/>
        <v>15548031.880000001</v>
      </c>
      <c r="M58" s="62">
        <f t="shared" si="6"/>
        <v>17742401.5</v>
      </c>
      <c r="N58" s="62">
        <f t="shared" si="6"/>
        <v>12602893.49</v>
      </c>
      <c r="O58" s="62">
        <f t="shared" si="6"/>
        <v>5532700</v>
      </c>
      <c r="P58" s="62">
        <f t="shared" si="6"/>
        <v>36804658.690000005</v>
      </c>
      <c r="Q58" s="62">
        <f t="shared" si="6"/>
        <v>6235447</v>
      </c>
      <c r="R58" s="64" t="s">
        <v>115</v>
      </c>
      <c r="S58" s="59"/>
    </row>
    <row r="59" spans="1:23" s="77" customFormat="1" ht="17.45" customHeight="1" x14ac:dyDescent="0.35">
      <c r="A59" s="71"/>
      <c r="B59" s="66" t="s">
        <v>116</v>
      </c>
      <c r="C59" s="71"/>
      <c r="D59" s="61"/>
      <c r="E59" s="68">
        <v>82451</v>
      </c>
      <c r="F59" s="68">
        <v>161537.5</v>
      </c>
      <c r="G59" s="68">
        <v>96163.34</v>
      </c>
      <c r="H59" s="68">
        <v>182152</v>
      </c>
      <c r="I59" s="68">
        <v>1150</v>
      </c>
      <c r="J59" s="68">
        <v>13470028.49</v>
      </c>
      <c r="K59" s="68">
        <v>13599501.710000001</v>
      </c>
      <c r="L59" s="68">
        <v>7109329</v>
      </c>
      <c r="M59" s="68">
        <v>10472026.5</v>
      </c>
      <c r="N59" s="68">
        <v>5140500.01</v>
      </c>
      <c r="O59" s="68">
        <v>2185300</v>
      </c>
      <c r="P59" s="68">
        <v>1839047.42</v>
      </c>
      <c r="Q59" s="69" t="s">
        <v>52</v>
      </c>
      <c r="R59" s="70" t="s">
        <v>117</v>
      </c>
      <c r="S59" s="59"/>
    </row>
    <row r="60" spans="1:23" s="77" customFormat="1" ht="17.45" customHeight="1" x14ac:dyDescent="0.35">
      <c r="A60" s="71"/>
      <c r="B60" s="66" t="s">
        <v>118</v>
      </c>
      <c r="C60" s="71"/>
      <c r="D60" s="61"/>
      <c r="E60" s="68">
        <v>164426.5</v>
      </c>
      <c r="F60" s="68">
        <v>182830</v>
      </c>
      <c r="G60" s="68">
        <v>96516.67</v>
      </c>
      <c r="H60" s="74">
        <v>60603</v>
      </c>
      <c r="I60" s="68">
        <v>809525</v>
      </c>
      <c r="J60" s="68">
        <v>51518801.159999996</v>
      </c>
      <c r="K60" s="68">
        <v>17470790.02</v>
      </c>
      <c r="L60" s="68">
        <v>8438702.8800000008</v>
      </c>
      <c r="M60" s="68">
        <v>7270375</v>
      </c>
      <c r="N60" s="68">
        <v>7462393.4800000004</v>
      </c>
      <c r="O60" s="68">
        <v>3347400</v>
      </c>
      <c r="P60" s="68">
        <v>34965611.270000003</v>
      </c>
      <c r="Q60" s="74">
        <v>6235447</v>
      </c>
      <c r="R60" s="70" t="s">
        <v>119</v>
      </c>
      <c r="S60" s="59"/>
    </row>
    <row r="61" spans="1:23" s="77" customFormat="1" ht="17.45" customHeight="1" x14ac:dyDescent="0.35">
      <c r="A61" s="71"/>
      <c r="B61" s="60" t="s">
        <v>120</v>
      </c>
      <c r="C61" s="71"/>
      <c r="D61" s="61"/>
      <c r="E61" s="62">
        <f>SUM(E62:E63)</f>
        <v>210001.27</v>
      </c>
      <c r="F61" s="62">
        <f t="shared" ref="F61:Q61" si="7">SUM(F62:F63)</f>
        <v>150003.12</v>
      </c>
      <c r="G61" s="62">
        <f t="shared" si="7"/>
        <v>272535.71999999997</v>
      </c>
      <c r="H61" s="63" t="s">
        <v>52</v>
      </c>
      <c r="I61" s="62">
        <f t="shared" si="7"/>
        <v>187480</v>
      </c>
      <c r="J61" s="62">
        <f t="shared" si="7"/>
        <v>30668325</v>
      </c>
      <c r="K61" s="62">
        <f t="shared" si="7"/>
        <v>29850071.949999999</v>
      </c>
      <c r="L61" s="62">
        <f t="shared" si="7"/>
        <v>14486022</v>
      </c>
      <c r="M61" s="62">
        <f t="shared" si="7"/>
        <v>18132604</v>
      </c>
      <c r="N61" s="62">
        <f t="shared" si="7"/>
        <v>10995085.02</v>
      </c>
      <c r="O61" s="62">
        <f t="shared" si="7"/>
        <v>5826204.7400000002</v>
      </c>
      <c r="P61" s="62">
        <f t="shared" si="7"/>
        <v>4580233.66</v>
      </c>
      <c r="Q61" s="62">
        <f t="shared" si="7"/>
        <v>50160</v>
      </c>
      <c r="R61" s="64" t="s">
        <v>121</v>
      </c>
      <c r="S61" s="59"/>
    </row>
    <row r="62" spans="1:23" s="77" customFormat="1" ht="17.45" customHeight="1" x14ac:dyDescent="0.35">
      <c r="A62" s="71"/>
      <c r="B62" s="66" t="s">
        <v>122</v>
      </c>
      <c r="C62" s="71"/>
      <c r="D62" s="61"/>
      <c r="E62" s="68">
        <v>152761.85999999999</v>
      </c>
      <c r="F62" s="68">
        <v>115332.92</v>
      </c>
      <c r="G62" s="68">
        <v>164210.54999999999</v>
      </c>
      <c r="H62" s="69" t="s">
        <v>52</v>
      </c>
      <c r="I62" s="68">
        <v>116350</v>
      </c>
      <c r="J62" s="68">
        <v>18408536</v>
      </c>
      <c r="K62" s="68">
        <v>15558597.25</v>
      </c>
      <c r="L62" s="68">
        <v>8592540</v>
      </c>
      <c r="M62" s="68">
        <v>9550330</v>
      </c>
      <c r="N62" s="68">
        <v>6194869.1600000001</v>
      </c>
      <c r="O62" s="68">
        <v>2967582</v>
      </c>
      <c r="P62" s="68">
        <v>2120500</v>
      </c>
      <c r="Q62" s="69" t="s">
        <v>52</v>
      </c>
      <c r="R62" s="70" t="s">
        <v>123</v>
      </c>
      <c r="S62" s="59"/>
    </row>
    <row r="63" spans="1:23" s="77" customFormat="1" ht="17.45" customHeight="1" x14ac:dyDescent="0.35">
      <c r="A63" s="71"/>
      <c r="B63" s="66" t="s">
        <v>124</v>
      </c>
      <c r="C63" s="71"/>
      <c r="D63" s="61"/>
      <c r="E63" s="68">
        <v>57239.41</v>
      </c>
      <c r="F63" s="68">
        <v>34670.199999999997</v>
      </c>
      <c r="G63" s="68">
        <v>108325.17</v>
      </c>
      <c r="H63" s="69" t="s">
        <v>52</v>
      </c>
      <c r="I63" s="68">
        <v>71130</v>
      </c>
      <c r="J63" s="68">
        <v>12259789</v>
      </c>
      <c r="K63" s="68">
        <v>14291474.699999999</v>
      </c>
      <c r="L63" s="68">
        <v>5893482</v>
      </c>
      <c r="M63" s="68">
        <v>8582274</v>
      </c>
      <c r="N63" s="68">
        <v>4800215.8600000003</v>
      </c>
      <c r="O63" s="68">
        <v>2858622.74</v>
      </c>
      <c r="P63" s="68">
        <v>2459733.66</v>
      </c>
      <c r="Q63" s="68">
        <v>50160</v>
      </c>
      <c r="R63" s="78" t="s">
        <v>125</v>
      </c>
      <c r="S63" s="59"/>
    </row>
    <row r="64" spans="1:23" ht="6" customHeight="1" x14ac:dyDescent="0.5">
      <c r="A64" s="79"/>
      <c r="B64" s="80"/>
      <c r="C64" s="81"/>
      <c r="D64" s="82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4"/>
      <c r="S64" s="85"/>
    </row>
    <row r="65" spans="2:5" ht="6" customHeight="1" x14ac:dyDescent="0.5"/>
    <row r="66" spans="2:5" ht="18" customHeight="1" x14ac:dyDescent="0.5">
      <c r="B66" s="86" t="s">
        <v>126</v>
      </c>
      <c r="C66" s="18"/>
      <c r="D66" s="18"/>
      <c r="E66" s="18"/>
    </row>
    <row r="67" spans="2:5" ht="18" customHeight="1" x14ac:dyDescent="0.5">
      <c r="B67" s="86" t="s">
        <v>127</v>
      </c>
      <c r="C67" s="18"/>
      <c r="D67" s="18"/>
      <c r="E67" s="18"/>
    </row>
    <row r="68" spans="2:5" ht="6" customHeight="1" x14ac:dyDescent="0.5"/>
    <row r="69" spans="2:5" ht="6" customHeight="1" x14ac:dyDescent="0.5"/>
    <row r="70" spans="2:5" ht="6" customHeight="1" x14ac:dyDescent="0.5"/>
    <row r="71" spans="2:5" ht="6" customHeight="1" x14ac:dyDescent="0.5"/>
    <row r="72" spans="2:5" ht="6" customHeight="1" x14ac:dyDescent="0.5"/>
    <row r="73" spans="2:5" ht="6" customHeight="1" x14ac:dyDescent="0.5"/>
    <row r="74" spans="2:5" ht="6" customHeight="1" x14ac:dyDescent="0.5"/>
    <row r="75" spans="2:5" ht="6" customHeight="1" x14ac:dyDescent="0.5"/>
    <row r="76" spans="2:5" ht="6" customHeight="1" x14ac:dyDescent="0.5"/>
    <row r="77" spans="2:5" ht="6" customHeight="1" x14ac:dyDescent="0.5"/>
    <row r="78" spans="2:5" ht="6" customHeight="1" x14ac:dyDescent="0.5"/>
  </sheetData>
  <mergeCells count="26">
    <mergeCell ref="A49:D49"/>
    <mergeCell ref="R49:S49"/>
    <mergeCell ref="A50:D50"/>
    <mergeCell ref="R50:S50"/>
    <mergeCell ref="A53:D53"/>
    <mergeCell ref="E46:K46"/>
    <mergeCell ref="L46:Q46"/>
    <mergeCell ref="E47:K47"/>
    <mergeCell ref="L47:Q47"/>
    <mergeCell ref="R47:S47"/>
    <mergeCell ref="A48:D48"/>
    <mergeCell ref="R48:S48"/>
    <mergeCell ref="A9:D9"/>
    <mergeCell ref="R9:S9"/>
    <mergeCell ref="A10:D10"/>
    <mergeCell ref="R10:S10"/>
    <mergeCell ref="A13:D13"/>
    <mergeCell ref="A14:D14"/>
    <mergeCell ref="R14:S14"/>
    <mergeCell ref="E6:K6"/>
    <mergeCell ref="L6:Q6"/>
    <mergeCell ref="E7:K7"/>
    <mergeCell ref="L7:Q7"/>
    <mergeCell ref="R7:S7"/>
    <mergeCell ref="A8:D8"/>
    <mergeCell ref="R8:S8"/>
  </mergeCells>
  <pageMargins left="0.55118110236220474" right="0.35433070866141736" top="0.78740157480314965" bottom="0.59055118110236227" header="0.51181102362204722" footer="0.51181102362204722"/>
  <pageSetup paperSize="9" scale="7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2020-05-08T02:24:34Z</dcterms:created>
  <dcterms:modified xsi:type="dcterms:W3CDTF">2020-05-08T02:25:02Z</dcterms:modified>
</cp:coreProperties>
</file>