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/>
  </bookViews>
  <sheets>
    <sheet name="T-5.3" sheetId="16" r:id="rId1"/>
  </sheets>
  <definedNames>
    <definedName name="_xlnm.Print_Area" localSheetId="0">'T-5.3'!$A$1:$T$28</definedName>
  </definedNames>
  <calcPr calcId="144525"/>
</workbook>
</file>

<file path=xl/calcChain.xml><?xml version="1.0" encoding="utf-8"?>
<calcChain xmlns="http://schemas.openxmlformats.org/spreadsheetml/2006/main">
  <c r="H13" i="16" l="1"/>
  <c r="H15" i="16"/>
  <c r="H16" i="16"/>
  <c r="H17" i="16"/>
  <c r="H18" i="16"/>
  <c r="H19" i="16"/>
  <c r="H21" i="16"/>
  <c r="H22" i="16"/>
  <c r="H23" i="16"/>
  <c r="P23" i="16"/>
  <c r="O23" i="16"/>
  <c r="P22" i="16"/>
  <c r="O22" i="16"/>
  <c r="P21" i="16"/>
  <c r="O21" i="16"/>
  <c r="P20" i="16"/>
  <c r="P19" i="16"/>
  <c r="O19" i="16"/>
  <c r="P18" i="16"/>
  <c r="O18" i="16"/>
  <c r="P17" i="16"/>
  <c r="P16" i="16"/>
  <c r="O16" i="16"/>
  <c r="P15" i="16"/>
  <c r="O15" i="16"/>
  <c r="P13" i="16"/>
  <c r="O13" i="16"/>
  <c r="P11" i="16"/>
  <c r="O11" i="16"/>
  <c r="H11" i="16"/>
  <c r="I20" i="16"/>
  <c r="O20" i="16" s="1"/>
  <c r="I17" i="16"/>
  <c r="O17" i="16" s="1"/>
  <c r="E15" i="16"/>
  <c r="E16" i="16"/>
  <c r="E17" i="16"/>
  <c r="E18" i="16"/>
  <c r="E19" i="16"/>
  <c r="E20" i="16"/>
  <c r="E21" i="16"/>
  <c r="E22" i="16"/>
  <c r="E23" i="16"/>
  <c r="E13" i="16"/>
  <c r="E11" i="16"/>
  <c r="H20" i="16" l="1"/>
</calcChain>
</file>

<file path=xl/sharedStrings.xml><?xml version="1.0" encoding="utf-8"?>
<sst xmlns="http://schemas.openxmlformats.org/spreadsheetml/2006/main" count="65" uniqueCount="45">
  <si>
    <t>ตาราง</t>
  </si>
  <si>
    <t>รวม</t>
  </si>
  <si>
    <t>Total</t>
  </si>
  <si>
    <t>ชาย</t>
  </si>
  <si>
    <t>หญิง</t>
  </si>
  <si>
    <t>Male</t>
  </si>
  <si>
    <t>ความดันเลือดสูง และโรคหลอดเลือดในสมอง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</si>
  <si>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</si>
  <si>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</si>
  <si>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</si>
  <si>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</si>
  <si>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</si>
  <si>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</si>
  <si>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</si>
  <si>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</si>
  <si>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</si>
  <si>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</si>
  <si>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</si>
  <si>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</si>
  <si>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</si>
  <si>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</si>
  <si>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</si>
  <si>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</si>
  <si>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</si>
  <si>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</si>
  <si>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</si>
  <si>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</si>
  <si>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</si>
  <si>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</si>
  <si>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</si>
  <si>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</si>
  <si>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</si>
  <si>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</si>
  <si>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</si>
  <si>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</si>
  <si>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</si>
  <si>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</si>
  <si>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</si>
  <si>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>2559 (2016)</t>
  </si>
  <si>
    <t>2560 (2017)</t>
  </si>
  <si>
    <t>การตาย จำแนกตามสาเหตุที่สำคัญ และเพศ พ.ศ. 2559 - 2560</t>
  </si>
  <si>
    <t>Deaths by Leading Causes of Death and Sex: 2016 - 2017</t>
  </si>
  <si>
    <t xml:space="preserve">     ที่มา:   สำนักงานสาธารณสุขจังหวัดสระบุรี</t>
  </si>
  <si>
    <t xml:space="preserve"> Source:    Saraburi Provincial Health Office </t>
  </si>
  <si>
    <t>โรคหัวใจขาดเลือด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</si>
</sst>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" fillId="0" borderId="0"/>
    <xf numFmtId="0" fontId="11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/>
    </xf>
    <xf numFmtId="0" fontId="7" fillId="0" borderId="2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vertical="justify" indent="1"/>
    </xf>
    <xf numFmtId="3" fontId="8" fillId="0" borderId="2" xfId="0" applyNumberFormat="1" applyFont="1" applyBorder="1" applyAlignment="1">
      <alignment horizontal="center" vertical="justify"/>
    </xf>
    <xf numFmtId="0" fontId="8" fillId="0" borderId="2" xfId="0" applyFont="1" applyBorder="1" applyAlignment="1">
      <alignment horizontal="center" vertical="justify"/>
    </xf>
    <xf numFmtId="0" fontId="7" fillId="0" borderId="3" xfId="0" applyFont="1" applyBorder="1"/>
    <xf numFmtId="187" fontId="7" fillId="0" borderId="3" xfId="0" applyNumberFormat="1" applyFont="1" applyBorder="1" applyAlignment="1">
      <alignment horizontal="right" vertical="top" indent="1"/>
    </xf>
    <xf numFmtId="187" fontId="7" fillId="0" borderId="3" xfId="0" applyNumberFormat="1" applyFont="1" applyBorder="1" applyAlignment="1">
      <alignment horizontal="right" indent="1"/>
    </xf>
    <xf numFmtId="187" fontId="8" fillId="0" borderId="3" xfId="0" applyNumberFormat="1" applyFont="1" applyBorder="1" applyAlignment="1">
      <alignment horizontal="right" vertical="top" indent="1"/>
    </xf>
    <xf numFmtId="3" fontId="7" fillId="0" borderId="3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0" fontId="7" fillId="0" borderId="3" xfId="0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5">
    <cellStyle name="Normal" xfId="0" builtinId="0"/>
    <cellStyle name="Normal 2" xfId="4"/>
    <cellStyle name="Normal 3" xfId="2"/>
    <cellStyle name="ปกติ 2" xfId="1"/>
    <cellStyle name="ปกติ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47625</xdr:colOff>
      <xdr:row>0</xdr:row>
      <xdr:rowOff>47625</xdr:rowOff>
    </xdr:from>
    <xdr:to>
      <xdr:col>20</xdr:col>
      <xdr:colOff>184662</xdr:colOff>
      <xdr:row>7</xdr:row>
      <xdr:rowOff>108879</xdr:rowOff>
    </xdr:to>
    <xdr:grpSp>
      <xdr:nvGrpSpPr>
        <xdr:cNvPr id="10" name="Group 9"/>
        <xdr:cNvGrpSpPr/>
      </xdr:nvGrpSpPr>
      <xdr:grpSpPr>
        <a:xfrm>
          <a:off x="10366375" y="47625"/>
          <a:ext cx="597412" cy="1823379"/>
          <a:chOff x="9505950" y="47625"/>
          <a:chExt cx="584712" cy="1794804"/>
        </a:xfrm>
      </xdr:grpSpPr>
      <xdr:sp macro="" textlink="">
        <xdr:nvSpPr>
          <xdr:cNvPr id="11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56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9"/>
  <sheetViews>
    <sheetView showGridLines="0" tabSelected="1" view="pageBreakPreview" zoomScale="60" zoomScaleNormal="100" workbookViewId="0">
      <selection activeCell="J20" sqref="J2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85546875" style="6" customWidth="1"/>
    <col min="4" max="4" width="19.85546875" style="6" customWidth="1"/>
    <col min="5" max="5" width="6.85546875" style="6" customWidth="1"/>
    <col min="6" max="7" width="7.140625" style="6" customWidth="1"/>
    <col min="8" max="8" width="7.42578125" style="6" customWidth="1"/>
    <col min="9" max="10" width="6.42578125" style="6" customWidth="1"/>
    <col min="11" max="11" width="9" style="6" bestFit="1" customWidth="1"/>
    <col min="12" max="12" width="7.28515625" style="6" customWidth="1"/>
    <col min="13" max="13" width="7.7109375" style="6" customWidth="1"/>
    <col min="14" max="14" width="8" style="6" customWidth="1"/>
    <col min="15" max="15" width="8" style="6" bestFit="1" customWidth="1"/>
    <col min="16" max="16" width="7.28515625" style="6" customWidth="1"/>
    <col min="17" max="17" width="0.1406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24</v>
      </c>
      <c r="C2" s="2">
        <v>5.3</v>
      </c>
      <c r="D2" s="1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6" customFormat="1" ht="6" customHeight="1" x14ac:dyDescent="0.3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s="7" customFormat="1" ht="23.25" customHeight="1" x14ac:dyDescent="0.25">
      <c r="A4" s="45" t="s">
        <v>19</v>
      </c>
      <c r="B4" s="45"/>
      <c r="C4" s="45"/>
      <c r="D4" s="46"/>
      <c r="E4" s="55" t="s">
        <v>25</v>
      </c>
      <c r="F4" s="56"/>
      <c r="G4" s="56"/>
      <c r="H4" s="56"/>
      <c r="I4" s="56"/>
      <c r="J4" s="57"/>
      <c r="K4" s="55" t="s">
        <v>27</v>
      </c>
      <c r="L4" s="56"/>
      <c r="M4" s="56"/>
      <c r="N4" s="56"/>
      <c r="O4" s="56"/>
      <c r="P4" s="57"/>
      <c r="Q4" s="49" t="s">
        <v>37</v>
      </c>
      <c r="R4" s="45"/>
    </row>
    <row r="5" spans="1:19" s="7" customFormat="1" ht="23.25" customHeight="1" x14ac:dyDescent="0.25">
      <c r="A5" s="52"/>
      <c r="B5" s="52"/>
      <c r="C5" s="52"/>
      <c r="D5" s="53"/>
      <c r="E5" s="50" t="s">
        <v>26</v>
      </c>
      <c r="F5" s="47"/>
      <c r="G5" s="47"/>
      <c r="H5" s="47"/>
      <c r="I5" s="47"/>
      <c r="J5" s="48"/>
      <c r="K5" s="50" t="s">
        <v>18</v>
      </c>
      <c r="L5" s="47"/>
      <c r="M5" s="47"/>
      <c r="N5" s="47"/>
      <c r="O5" s="47"/>
      <c r="P5" s="48"/>
      <c r="Q5" s="51"/>
      <c r="R5" s="52"/>
    </row>
    <row r="6" spans="1:19" s="7" customFormat="1" ht="23.25" customHeight="1" x14ac:dyDescent="0.25">
      <c r="A6" s="52"/>
      <c r="B6" s="52"/>
      <c r="C6" s="52"/>
      <c r="D6" s="53"/>
      <c r="E6" s="59" t="s">
        <v>38</v>
      </c>
      <c r="F6" s="60"/>
      <c r="G6" s="61"/>
      <c r="H6" s="59" t="s">
        <v>39</v>
      </c>
      <c r="I6" s="60"/>
      <c r="J6" s="61"/>
      <c r="K6" s="59" t="s">
        <v>38</v>
      </c>
      <c r="L6" s="60"/>
      <c r="M6" s="61"/>
      <c r="N6" s="59" t="s">
        <v>39</v>
      </c>
      <c r="O6" s="60"/>
      <c r="P6" s="61"/>
      <c r="Q6" s="51"/>
      <c r="R6" s="52"/>
    </row>
    <row r="7" spans="1:19" s="7" customFormat="1" ht="23.25" customHeight="1" x14ac:dyDescent="0.25">
      <c r="A7" s="52"/>
      <c r="B7" s="52"/>
      <c r="C7" s="52"/>
      <c r="D7" s="53"/>
      <c r="E7" s="10" t="s">
        <v>1</v>
      </c>
      <c r="F7" s="10" t="s">
        <v>3</v>
      </c>
      <c r="G7" s="10" t="s">
        <v>4</v>
      </c>
      <c r="H7" s="10" t="s">
        <v>1</v>
      </c>
      <c r="I7" s="10" t="s">
        <v>3</v>
      </c>
      <c r="J7" s="10" t="s">
        <v>4</v>
      </c>
      <c r="K7" s="10" t="s">
        <v>1</v>
      </c>
      <c r="L7" s="10" t="s">
        <v>3</v>
      </c>
      <c r="M7" s="10" t="s">
        <v>4</v>
      </c>
      <c r="N7" s="10" t="s">
        <v>1</v>
      </c>
      <c r="O7" s="10" t="s">
        <v>3</v>
      </c>
      <c r="P7" s="10" t="s">
        <v>4</v>
      </c>
      <c r="Q7" s="51"/>
      <c r="R7" s="52"/>
    </row>
    <row r="8" spans="1:19" s="7" customFormat="1" ht="23.25" customHeight="1" x14ac:dyDescent="0.25">
      <c r="A8" s="47"/>
      <c r="B8" s="47"/>
      <c r="C8" s="47"/>
      <c r="D8" s="48"/>
      <c r="E8" s="14" t="s">
        <v>2</v>
      </c>
      <c r="F8" s="14" t="s">
        <v>5</v>
      </c>
      <c r="G8" s="14" t="s">
        <v>17</v>
      </c>
      <c r="H8" s="14" t="s">
        <v>2</v>
      </c>
      <c r="I8" s="14" t="s">
        <v>5</v>
      </c>
      <c r="J8" s="14" t="s">
        <v>17</v>
      </c>
      <c r="K8" s="14" t="s">
        <v>2</v>
      </c>
      <c r="L8" s="14" t="s">
        <v>5</v>
      </c>
      <c r="M8" s="14" t="s">
        <v>17</v>
      </c>
      <c r="N8" s="14" t="s">
        <v>2</v>
      </c>
      <c r="O8" s="14" t="s">
        <v>5</v>
      </c>
      <c r="P8" s="14" t="s">
        <v>17</v>
      </c>
      <c r="Q8" s="50"/>
      <c r="R8" s="47"/>
    </row>
    <row r="9" spans="1:19" s="7" customFormat="1" ht="3" customHeight="1" x14ac:dyDescent="0.25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7"/>
      <c r="R9" s="8"/>
    </row>
    <row r="10" spans="1:19" s="7" customFormat="1" ht="24.75" customHeight="1" x14ac:dyDescent="0.25">
      <c r="A10" s="44"/>
      <c r="B10" s="44"/>
      <c r="C10" s="44"/>
      <c r="D10" s="58"/>
      <c r="E10" s="34"/>
      <c r="F10" s="34"/>
      <c r="G10" s="34"/>
      <c r="H10" s="34"/>
      <c r="I10" s="34"/>
      <c r="J10" s="35"/>
      <c r="K10" s="39"/>
      <c r="L10" s="39"/>
      <c r="M10" s="39"/>
      <c r="N10" s="39"/>
      <c r="O10" s="39"/>
      <c r="P10" s="39"/>
      <c r="Q10" s="23"/>
      <c r="R10" s="11"/>
      <c r="S10" s="12"/>
    </row>
    <row r="11" spans="1:19" s="7" customFormat="1" ht="21" customHeight="1" x14ac:dyDescent="0.25">
      <c r="A11" s="54" t="s">
        <v>22</v>
      </c>
      <c r="B11" s="54"/>
      <c r="C11" s="54"/>
      <c r="D11" s="54"/>
      <c r="E11" s="40">
        <f>SUM(F11:G11)</f>
        <v>695</v>
      </c>
      <c r="F11" s="40">
        <v>419</v>
      </c>
      <c r="G11" s="40">
        <v>276</v>
      </c>
      <c r="H11" s="41">
        <f t="shared" ref="H11:H23" si="0">SUM(I11:J11)</f>
        <v>704</v>
      </c>
      <c r="I11" s="42">
        <v>406</v>
      </c>
      <c r="J11" s="41">
        <v>298</v>
      </c>
      <c r="K11" s="38">
        <v>108.9</v>
      </c>
      <c r="L11" s="38">
        <v>132.81</v>
      </c>
      <c r="M11" s="38">
        <v>85.524000000000001</v>
      </c>
      <c r="N11" s="38">
        <v>110</v>
      </c>
      <c r="O11" s="38">
        <f>I11*100000/315959</f>
        <v>128.49768482619581</v>
      </c>
      <c r="P11" s="38">
        <f>J11*100000/324106</f>
        <v>91.945227795844573</v>
      </c>
      <c r="Q11" s="23"/>
      <c r="R11" s="13" t="s">
        <v>10</v>
      </c>
      <c r="S11" s="12"/>
    </row>
    <row r="12" spans="1:19" s="7" customFormat="1" ht="21" customHeight="1" x14ac:dyDescent="0.25">
      <c r="A12" s="13" t="s">
        <v>28</v>
      </c>
      <c r="B12" s="13"/>
      <c r="C12" s="13"/>
      <c r="D12" s="13"/>
      <c r="E12" s="36"/>
      <c r="F12" s="36"/>
      <c r="G12" s="36"/>
      <c r="H12" s="41"/>
      <c r="I12" s="36"/>
      <c r="J12" s="30"/>
      <c r="K12" s="37"/>
      <c r="L12" s="37"/>
      <c r="M12" s="37"/>
      <c r="N12" s="37"/>
      <c r="O12" s="37"/>
      <c r="P12" s="37"/>
      <c r="Q12" s="16"/>
      <c r="R12" s="13" t="s">
        <v>34</v>
      </c>
      <c r="S12" s="12"/>
    </row>
    <row r="13" spans="1:19" s="7" customFormat="1" ht="21" customHeight="1" x14ac:dyDescent="0.25">
      <c r="A13" s="13"/>
      <c r="B13" s="13" t="s">
        <v>29</v>
      </c>
      <c r="C13" s="13"/>
      <c r="D13" s="13"/>
      <c r="E13" s="40">
        <f>SUM(F13:G13)</f>
        <v>231</v>
      </c>
      <c r="F13" s="40">
        <v>189</v>
      </c>
      <c r="G13" s="40">
        <v>42</v>
      </c>
      <c r="H13" s="41">
        <f t="shared" si="0"/>
        <v>160</v>
      </c>
      <c r="I13" s="42">
        <v>128</v>
      </c>
      <c r="J13" s="41">
        <v>32</v>
      </c>
      <c r="K13" s="38">
        <v>36.200000000000003</v>
      </c>
      <c r="L13" s="38">
        <v>59.906999999999996</v>
      </c>
      <c r="M13" s="38">
        <v>13.013999999999999</v>
      </c>
      <c r="N13" s="38">
        <v>39.200000000000003</v>
      </c>
      <c r="O13" s="38">
        <f t="shared" ref="O13" si="1">I13*100000/315959</f>
        <v>40.5115853639238</v>
      </c>
      <c r="P13" s="38">
        <f t="shared" ref="P13" si="2">J13*100000/324106</f>
        <v>9.8733130519027732</v>
      </c>
      <c r="Q13" s="16"/>
      <c r="R13" s="13" t="s">
        <v>35</v>
      </c>
      <c r="S13" s="12"/>
    </row>
    <row r="14" spans="1:19" s="7" customFormat="1" ht="21" customHeight="1" x14ac:dyDescent="0.25">
      <c r="E14" s="33"/>
      <c r="F14" s="33"/>
      <c r="G14" s="33"/>
      <c r="H14" s="41"/>
      <c r="I14" s="33"/>
      <c r="J14" s="33"/>
      <c r="L14" s="37"/>
      <c r="M14" s="37"/>
      <c r="N14" s="37"/>
      <c r="O14" s="37"/>
      <c r="P14" s="37"/>
      <c r="Q14" s="16"/>
      <c r="R14" s="13" t="s">
        <v>36</v>
      </c>
      <c r="S14" s="12"/>
    </row>
    <row r="15" spans="1:19" s="7" customFormat="1" ht="21" customHeight="1" x14ac:dyDescent="0.25">
      <c r="A15" s="13" t="s">
        <v>6</v>
      </c>
      <c r="B15" s="13"/>
      <c r="C15" s="13"/>
      <c r="D15" s="13"/>
      <c r="E15" s="40">
        <f t="shared" ref="E15:E23" si="3">SUM(F15:G15)</f>
        <v>447</v>
      </c>
      <c r="F15" s="40">
        <v>250</v>
      </c>
      <c r="G15" s="40">
        <v>197</v>
      </c>
      <c r="H15" s="41">
        <f t="shared" si="0"/>
        <v>55</v>
      </c>
      <c r="I15" s="42">
        <v>21</v>
      </c>
      <c r="J15" s="41">
        <v>34</v>
      </c>
      <c r="K15" s="37">
        <v>70</v>
      </c>
      <c r="L15" s="38">
        <v>79.242000000000004</v>
      </c>
      <c r="M15" s="38">
        <v>61.043999999999997</v>
      </c>
      <c r="N15" s="38">
        <v>69.7</v>
      </c>
      <c r="O15" s="38">
        <f t="shared" ref="O15:O23" si="4">I15*100000/315959</f>
        <v>6.6464319737687481</v>
      </c>
      <c r="P15" s="38">
        <f t="shared" ref="P15:P23" si="5">J15*100000/324106</f>
        <v>10.490395117646695</v>
      </c>
      <c r="Q15" s="16"/>
      <c r="R15" s="13" t="s">
        <v>11</v>
      </c>
      <c r="S15" s="12"/>
    </row>
    <row r="16" spans="1:19" s="7" customFormat="1" ht="21" customHeight="1" x14ac:dyDescent="0.25">
      <c r="A16" s="32" t="s">
        <v>44</v>
      </c>
      <c r="B16" s="17"/>
      <c r="C16" s="17"/>
      <c r="D16" s="17"/>
      <c r="E16" s="40">
        <f t="shared" si="3"/>
        <v>266</v>
      </c>
      <c r="F16" s="40">
        <v>151</v>
      </c>
      <c r="G16" s="40">
        <v>115</v>
      </c>
      <c r="H16" s="41">
        <f t="shared" si="0"/>
        <v>244</v>
      </c>
      <c r="I16" s="42">
        <v>149</v>
      </c>
      <c r="J16" s="41">
        <v>95</v>
      </c>
      <c r="K16" s="38">
        <v>41.7</v>
      </c>
      <c r="L16" s="38">
        <v>47.9</v>
      </c>
      <c r="M16" s="38">
        <v>35.6</v>
      </c>
      <c r="N16" s="38">
        <v>38.1</v>
      </c>
      <c r="O16" s="38">
        <f t="shared" si="4"/>
        <v>47.158017337692549</v>
      </c>
      <c r="P16" s="38">
        <f t="shared" si="5"/>
        <v>29.311398122836355</v>
      </c>
      <c r="Q16" s="16"/>
      <c r="R16" s="13" t="s">
        <v>12</v>
      </c>
      <c r="S16" s="12"/>
    </row>
    <row r="17" spans="1:19" s="7" customFormat="1" ht="21" customHeight="1" x14ac:dyDescent="0.25">
      <c r="A17" s="13" t="s">
        <v>23</v>
      </c>
      <c r="B17" s="17"/>
      <c r="C17" s="17"/>
      <c r="D17" s="17"/>
      <c r="E17" s="40">
        <f t="shared" si="3"/>
        <v>684</v>
      </c>
      <c r="F17" s="40">
        <v>406</v>
      </c>
      <c r="G17" s="40">
        <v>278</v>
      </c>
      <c r="H17" s="41">
        <f t="shared" si="0"/>
        <v>558</v>
      </c>
      <c r="I17" s="42">
        <f>312+13</f>
        <v>325</v>
      </c>
      <c r="J17" s="41">
        <v>233</v>
      </c>
      <c r="K17" s="38">
        <v>107.2</v>
      </c>
      <c r="L17" s="38">
        <v>128.69</v>
      </c>
      <c r="M17" s="38">
        <v>86.143000000000001</v>
      </c>
      <c r="N17" s="38">
        <v>87.2</v>
      </c>
      <c r="O17" s="38">
        <f t="shared" si="4"/>
        <v>102.86144721308777</v>
      </c>
      <c r="P17" s="38">
        <f t="shared" si="5"/>
        <v>71.890060659167062</v>
      </c>
      <c r="Q17" s="16"/>
      <c r="R17" s="13" t="s">
        <v>13</v>
      </c>
      <c r="S17" s="12"/>
    </row>
    <row r="18" spans="1:19" s="7" customFormat="1" ht="21" customHeight="1" x14ac:dyDescent="0.25">
      <c r="A18" s="13" t="s">
        <v>7</v>
      </c>
      <c r="B18" s="13"/>
      <c r="C18" s="13"/>
      <c r="D18" s="13"/>
      <c r="E18" s="40">
        <f t="shared" si="3"/>
        <v>125</v>
      </c>
      <c r="F18" s="40">
        <v>61</v>
      </c>
      <c r="G18" s="40">
        <v>64</v>
      </c>
      <c r="H18" s="41">
        <f t="shared" si="0"/>
        <v>106</v>
      </c>
      <c r="I18" s="42">
        <v>52</v>
      </c>
      <c r="J18" s="41">
        <v>54</v>
      </c>
      <c r="K18" s="38">
        <v>19.600000000000001</v>
      </c>
      <c r="L18" s="38">
        <v>19.335000000000001</v>
      </c>
      <c r="M18" s="38">
        <v>19.832000000000001</v>
      </c>
      <c r="N18" s="38">
        <v>16.600000000000001</v>
      </c>
      <c r="O18" s="38">
        <f t="shared" si="4"/>
        <v>16.457831554094042</v>
      </c>
      <c r="P18" s="38">
        <f t="shared" si="5"/>
        <v>16.661215775085928</v>
      </c>
      <c r="Q18" s="16"/>
      <c r="R18" s="13" t="s">
        <v>14</v>
      </c>
      <c r="S18" s="12"/>
    </row>
    <row r="19" spans="1:19" s="7" customFormat="1" ht="21" customHeight="1" x14ac:dyDescent="0.25">
      <c r="A19" s="13" t="s">
        <v>8</v>
      </c>
      <c r="B19" s="17"/>
      <c r="C19" s="17"/>
      <c r="D19" s="17"/>
      <c r="E19" s="40">
        <f t="shared" si="3"/>
        <v>107</v>
      </c>
      <c r="F19" s="40">
        <v>64</v>
      </c>
      <c r="G19" s="40">
        <v>43</v>
      </c>
      <c r="H19" s="41">
        <f t="shared" si="0"/>
        <v>119</v>
      </c>
      <c r="I19" s="42">
        <v>62</v>
      </c>
      <c r="J19" s="41">
        <v>57</v>
      </c>
      <c r="K19" s="38">
        <v>16.8</v>
      </c>
      <c r="L19" s="38">
        <v>20.286000000000001</v>
      </c>
      <c r="M19" s="38">
        <v>13.324</v>
      </c>
      <c r="N19" s="38">
        <v>18.600000000000001</v>
      </c>
      <c r="O19" s="38">
        <f t="shared" si="4"/>
        <v>19.62279916065059</v>
      </c>
      <c r="P19" s="38">
        <f t="shared" si="5"/>
        <v>17.586838873701815</v>
      </c>
      <c r="Q19" s="16"/>
      <c r="R19" s="13" t="s">
        <v>15</v>
      </c>
      <c r="S19" s="12"/>
    </row>
    <row r="20" spans="1:19" s="7" customFormat="1" ht="21" customHeight="1" x14ac:dyDescent="0.25">
      <c r="A20" s="13" t="s">
        <v>30</v>
      </c>
      <c r="B20" s="17"/>
      <c r="C20" s="17"/>
      <c r="D20" s="17"/>
      <c r="E20" s="43">
        <f t="shared" si="3"/>
        <v>46</v>
      </c>
      <c r="F20" s="43">
        <v>37</v>
      </c>
      <c r="G20" s="43">
        <v>9</v>
      </c>
      <c r="H20" s="41">
        <f t="shared" si="0"/>
        <v>49</v>
      </c>
      <c r="I20" s="42">
        <f>29+6</f>
        <v>35</v>
      </c>
      <c r="J20" s="41">
        <v>14</v>
      </c>
      <c r="K20" s="38">
        <v>7.2</v>
      </c>
      <c r="L20" s="38">
        <v>11.728</v>
      </c>
      <c r="M20" s="38">
        <v>2.7888000000000002</v>
      </c>
      <c r="N20" s="38">
        <v>7.7</v>
      </c>
      <c r="O20" s="38">
        <f t="shared" si="4"/>
        <v>11.077386622947914</v>
      </c>
      <c r="P20" s="38">
        <f t="shared" si="5"/>
        <v>4.3195744602074626</v>
      </c>
      <c r="Q20" s="16"/>
      <c r="R20" s="13" t="s">
        <v>31</v>
      </c>
      <c r="S20" s="12"/>
    </row>
    <row r="21" spans="1:19" s="7" customFormat="1" ht="21" customHeight="1" x14ac:dyDescent="0.25">
      <c r="A21" s="13" t="s">
        <v>32</v>
      </c>
      <c r="B21" s="17"/>
      <c r="C21" s="17"/>
      <c r="D21" s="17"/>
      <c r="E21" s="43">
        <f t="shared" si="3"/>
        <v>34</v>
      </c>
      <c r="F21" s="43">
        <v>16</v>
      </c>
      <c r="G21" s="43">
        <v>18</v>
      </c>
      <c r="H21" s="41">
        <f t="shared" si="0"/>
        <v>44</v>
      </c>
      <c r="I21" s="42">
        <v>20</v>
      </c>
      <c r="J21" s="41">
        <v>24</v>
      </c>
      <c r="K21" s="38">
        <v>5.3</v>
      </c>
      <c r="L21" s="38">
        <v>5.0715000000000003</v>
      </c>
      <c r="M21" s="38">
        <v>5.5776000000000003</v>
      </c>
      <c r="N21" s="38">
        <v>6.9</v>
      </c>
      <c r="O21" s="38">
        <f t="shared" si="4"/>
        <v>6.3299352131130942</v>
      </c>
      <c r="P21" s="38">
        <f t="shared" si="5"/>
        <v>7.404984788927079</v>
      </c>
      <c r="Q21" s="16"/>
      <c r="R21" s="13" t="s">
        <v>33</v>
      </c>
      <c r="S21" s="12"/>
    </row>
    <row r="22" spans="1:19" s="7" customFormat="1" ht="21" customHeight="1" x14ac:dyDescent="0.25">
      <c r="A22" s="13" t="s">
        <v>9</v>
      </c>
      <c r="B22" s="17"/>
      <c r="C22" s="17"/>
      <c r="D22" s="17"/>
      <c r="E22" s="43">
        <f t="shared" si="3"/>
        <v>52</v>
      </c>
      <c r="F22" s="43">
        <v>36</v>
      </c>
      <c r="G22" s="43">
        <v>16</v>
      </c>
      <c r="H22" s="41">
        <f t="shared" si="0"/>
        <v>61</v>
      </c>
      <c r="I22" s="42">
        <v>44</v>
      </c>
      <c r="J22" s="41">
        <v>17</v>
      </c>
      <c r="K22" s="38">
        <v>8.1</v>
      </c>
      <c r="L22" s="38">
        <v>11.411</v>
      </c>
      <c r="M22" s="38">
        <v>4.9579000000000004</v>
      </c>
      <c r="N22" s="38">
        <v>9.5</v>
      </c>
      <c r="O22" s="38">
        <f t="shared" si="4"/>
        <v>13.925857468848806</v>
      </c>
      <c r="P22" s="38">
        <f t="shared" si="5"/>
        <v>5.2451975588233477</v>
      </c>
      <c r="Q22" s="16"/>
      <c r="R22" s="13" t="s">
        <v>16</v>
      </c>
      <c r="S22" s="12"/>
    </row>
    <row r="23" spans="1:19" s="7" customFormat="1" ht="21" customHeight="1" x14ac:dyDescent="0.25">
      <c r="A23" s="13" t="s">
        <v>20</v>
      </c>
      <c r="B23" s="13"/>
      <c r="C23" s="13"/>
      <c r="D23" s="13"/>
      <c r="E23" s="43">
        <f t="shared" si="3"/>
        <v>32</v>
      </c>
      <c r="F23" s="43">
        <v>21</v>
      </c>
      <c r="G23" s="43">
        <v>11</v>
      </c>
      <c r="H23" s="41">
        <f t="shared" si="0"/>
        <v>28</v>
      </c>
      <c r="I23" s="42">
        <v>18</v>
      </c>
      <c r="J23" s="41">
        <v>10</v>
      </c>
      <c r="K23" s="38">
        <v>5</v>
      </c>
      <c r="L23" s="38">
        <v>6.6562999999999999</v>
      </c>
      <c r="M23" s="38">
        <v>3.4085000000000001</v>
      </c>
      <c r="N23" s="38">
        <v>4.4000000000000004</v>
      </c>
      <c r="O23" s="38">
        <f t="shared" si="4"/>
        <v>5.6969416918017846</v>
      </c>
      <c r="P23" s="38">
        <f t="shared" si="5"/>
        <v>3.0854103287196164</v>
      </c>
      <c r="Q23" s="16"/>
      <c r="R23" s="13" t="s">
        <v>21</v>
      </c>
    </row>
    <row r="24" spans="1:19" s="7" customFormat="1" ht="3" customHeight="1" x14ac:dyDescent="0.25">
      <c r="A24" s="18"/>
      <c r="B24" s="19"/>
      <c r="C24" s="19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9"/>
      <c r="R24" s="19"/>
    </row>
    <row r="25" spans="1:19" s="7" customFormat="1" ht="3" customHeight="1" x14ac:dyDescent="0.25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9" s="7" customFormat="1" ht="15.75" x14ac:dyDescent="0.25">
      <c r="A26" s="15"/>
      <c r="B26" s="31" t="s">
        <v>42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s="7" customFormat="1" ht="15.75" x14ac:dyDescent="0.25">
      <c r="A27" s="12"/>
      <c r="B27" s="12" t="s">
        <v>43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s="7" customFormat="1" ht="23.1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s="7" customFormat="1" ht="18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2018-05-31T08:07:29Z</cp:lastPrinted>
  <dcterms:created xsi:type="dcterms:W3CDTF">2004-08-16T17:13:42Z</dcterms:created>
  <dcterms:modified xsi:type="dcterms:W3CDTF">2018-08-10T03:47:03Z</dcterms:modified>
</cp:coreProperties>
</file>