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21EA9B1F-66A8-4BC2-A08A-D2273BCC06E3}" xr6:coauthVersionLast="45" xr6:coauthVersionMax="45" xr10:uidLastSave="{00000000-0000-0000-0000-000000000000}"/>
  <bookViews>
    <workbookView xWindow="-120" yWindow="-120" windowWidth="15600" windowHeight="11310" xr2:uid="{00000000-000D-0000-FFFF-FFFF00000000}"/>
  </bookViews>
  <sheets>
    <sheet name="T2รวม" sheetId="10" r:id="rId1"/>
    <sheet name="T1รวม" sheetId="8" r:id="rId2"/>
    <sheet name="อนุกรมเวลาใช้โปรแกรมคำนวณอัลฟ้า" sheetId="6" r:id="rId3"/>
    <sheet name="อนุกรมเวลาใช้โปรแกรมคำนวณ" sheetId="5" r:id="rId4"/>
    <sheet name="อนุกรมเวลาใช้โปรแกรมพยากรณ์" sheetId="3" r:id="rId5"/>
    <sheet name="พัฒนาขีดความสามารถ    " sheetId="2" r:id="rId6"/>
    <sheet name="T3รวม" sheetId="11" r:id="rId7"/>
    <sheet name="T4รวม" sheetId="12" r:id="rId8"/>
    <sheet name="T5รวม" sheetId="13" r:id="rId9"/>
    <sheet name="T6รวม" sheetId="14" r:id="rId10"/>
    <sheet name="T7รวม" sheetId="15" r:id="rId11"/>
    <sheet name="T8รวม" sheetId="16" r:id="rId12"/>
    <sheet name="T9รวม" sheetId="17" r:id="rId13"/>
    <sheet name="T10รวม" sheetId="18" r:id="rId14"/>
    <sheet name="T11รวม" sheetId="19" r:id="rId15"/>
  </sheets>
  <definedNames>
    <definedName name="_xlnm._FilterDatabase" localSheetId="4" hidden="1">อนุกรมเวลาใช้โปรแกรมพยากรณ์!$D$21:$L$22</definedName>
  </definedNames>
  <calcPr calcId="181029"/>
</workbook>
</file>

<file path=xl/calcChain.xml><?xml version="1.0" encoding="utf-8"?>
<calcChain xmlns="http://schemas.openxmlformats.org/spreadsheetml/2006/main">
  <c r="H2" i="6" l="1"/>
  <c r="C18" i="6"/>
  <c r="H3" i="6"/>
  <c r="H7" i="6"/>
  <c r="H5" i="6"/>
  <c r="C19" i="6"/>
  <c r="H4" i="6"/>
  <c r="H8" i="6"/>
  <c r="C20" i="6"/>
  <c r="C17" i="6"/>
  <c r="H6" i="6"/>
  <c r="C18" i="5"/>
  <c r="C19" i="5"/>
  <c r="C20" i="5"/>
  <c r="C17" i="5"/>
  <c r="D17" i="5"/>
  <c r="D19" i="5"/>
  <c r="D18" i="5"/>
  <c r="E20" i="5"/>
  <c r="E17" i="5"/>
  <c r="E19" i="5"/>
  <c r="D20" i="5"/>
  <c r="E18" i="5"/>
  <c r="D17" i="6"/>
  <c r="D19" i="6"/>
  <c r="E17" i="6"/>
  <c r="E19" i="6"/>
  <c r="E18" i="6"/>
  <c r="D20" i="6"/>
  <c r="D18" i="6"/>
  <c r="E20" i="6"/>
</calcChain>
</file>

<file path=xl/sharedStrings.xml><?xml version="1.0" encoding="utf-8"?>
<sst xmlns="http://schemas.openxmlformats.org/spreadsheetml/2006/main" count="4872" uniqueCount="165">
  <si>
    <t>เพศ</t>
  </si>
  <si>
    <t>ความต้องการพัฒนาขีดความสามารถ</t>
  </si>
  <si>
    <t>กลุ่มอายุ</t>
  </si>
  <si>
    <t>รวม</t>
  </si>
  <si>
    <t>ยอดรวม</t>
  </si>
  <si>
    <t>15-24</t>
  </si>
  <si>
    <t>25-34</t>
  </si>
  <si>
    <t>35-44</t>
  </si>
  <si>
    <t>45-54</t>
  </si>
  <si>
    <t>55-59</t>
  </si>
  <si>
    <t>60 ขึ้นไป</t>
  </si>
  <si>
    <t>ต้องการ ฯ</t>
  </si>
  <si>
    <t>ชาย</t>
  </si>
  <si>
    <t>หญิง</t>
  </si>
  <si>
    <t>นครราชสีมา</t>
  </si>
  <si>
    <r>
      <t xml:space="preserve">หน่วย: </t>
    </r>
    <r>
      <rPr>
        <sz val="10"/>
        <rFont val="Tahoma"/>
        <family val="2"/>
        <scheme val="minor"/>
      </rPr>
      <t>คน</t>
    </r>
  </si>
  <si>
    <t xml:space="preserve">จำนวนประชากรอายุ 15 ปีขึ้นไป จำแนกตามกลุ่มอายุ ความต้องการพัฒนาขีดความสามารถ เพศ จังหวัดนครราชสีมา พ.ศ. 2557 - 2563 </t>
  </si>
  <si>
    <t>time</t>
  </si>
  <si>
    <t>demand</t>
  </si>
  <si>
    <t>การพยากรณ์(demand)</t>
  </si>
  <si>
    <t>ขีดจำกัดความเชื่อมั่นระดับล่าง(demand)</t>
  </si>
  <si>
    <t>ขีดจำกัดความเชื่อมั่นระดับบน(demand)</t>
  </si>
  <si>
    <t>LINEAR</t>
  </si>
  <si>
    <t>non-LINEAR</t>
  </si>
  <si>
    <t>Random</t>
  </si>
  <si>
    <t>ไทม์ไลน์</t>
  </si>
  <si>
    <t>ค่า</t>
  </si>
  <si>
    <t>การพยากรณ์</t>
  </si>
  <si>
    <t>ขีดจำกัดความเชื่อมั่นระดับล่าง</t>
  </si>
  <si>
    <t>ขีดจำกัดความเชื่อมั่นระดับบน</t>
  </si>
  <si>
    <t>สถิติ</t>
  </si>
  <si>
    <t>Alpha</t>
  </si>
  <si>
    <t>Beta</t>
  </si>
  <si>
    <t>Gamma</t>
  </si>
  <si>
    <t>MASE</t>
  </si>
  <si>
    <t>SMAPE</t>
  </si>
  <si>
    <t>MAE</t>
  </si>
  <si>
    <t>RMSE</t>
  </si>
  <si>
    <t>55 - 59</t>
  </si>
  <si>
    <t>45 - 54</t>
  </si>
  <si>
    <t>35 - 44</t>
  </si>
  <si>
    <t>25 - 34</t>
  </si>
  <si>
    <t>15 - 24</t>
  </si>
  <si>
    <t>ไม่ต้องการพัฒนาขีดความสามารถ</t>
  </si>
  <si>
    <t>ต้องการพัฒนาขีดความสามารถ</t>
  </si>
  <si>
    <t>นอกเขตฯ</t>
  </si>
  <si>
    <t>ในเขตฯ</t>
  </si>
  <si>
    <t>และความต้องการพัฒนาขีดความสามารถ</t>
  </si>
  <si>
    <t>กลุ่มอายุ (ปี)</t>
  </si>
  <si>
    <t>ตารางที่ 1  จำนวนประชากรอายุ 15 ปีขึ้นไป จำแนกตามกลุ่มอายุ ความต้องการพัฒนาขีดความสามารถ เพศ เขตการปกครอง และจังหวัด</t>
  </si>
  <si>
    <t>7. ไม่ทราบ</t>
  </si>
  <si>
    <t>-</t>
  </si>
  <si>
    <t>6. อื่น ๆ</t>
  </si>
  <si>
    <t>5. อุดมศึกษา</t>
  </si>
  <si>
    <t>4. มัธยมศึกษา</t>
  </si>
  <si>
    <t>3. ประถมศึกษา</t>
  </si>
  <si>
    <t>2. ต่ำกว่าประถมศึกษา</t>
  </si>
  <si>
    <t>1. ไม่มีการศึกษา</t>
  </si>
  <si>
    <t>ระดับการศึกษาที่สำเร็จ</t>
  </si>
  <si>
    <t>ตารางที่ 2  จำนวนประชากรอายุ 15 ปีขึ้นไป จำแนกตามระดับการศึกษาที่สำเร็จ ความต้องการพัฒนาขีดความสามารถ เพศ เขตการปกครอง และจังหวัด</t>
  </si>
  <si>
    <t xml:space="preserve">   4. อื่นๆ</t>
  </si>
  <si>
    <t xml:space="preserve">   3. ยังเด็ก ชรา/ไม่สามารถทำงานได้</t>
  </si>
  <si>
    <t xml:space="preserve">   2. เรียนหนังสือ</t>
  </si>
  <si>
    <t xml:space="preserve">   1. ทำงานบ้าน</t>
  </si>
  <si>
    <t>ผู้ไม่อยู่ในกำลังแรงงาน</t>
  </si>
  <si>
    <t xml:space="preserve"> 2. กำลังแรงงานที่รอฤดูกาล</t>
  </si>
  <si>
    <t xml:space="preserve">         - ไม่หางานทำ/พร้อมที่จะทำงาน</t>
  </si>
  <si>
    <t xml:space="preserve">         - หางานทำ</t>
  </si>
  <si>
    <t xml:space="preserve">    1.2 ผู้ว่างงาน</t>
  </si>
  <si>
    <t xml:space="preserve">         - ไม่ทำงานแต่มีงานประจำ</t>
  </si>
  <si>
    <t xml:space="preserve">         - ทำงาน</t>
  </si>
  <si>
    <t xml:space="preserve">    1.1 ผู้มีงานทำ</t>
  </si>
  <si>
    <t xml:space="preserve"> 1. กำลังแรงงานปัจจุบัน</t>
  </si>
  <si>
    <t>กำลังแรงงานรวม</t>
  </si>
  <si>
    <t>พัฒนาขีดความสามารถ</t>
  </si>
  <si>
    <t>สถานภาพแรงงานและความต้องการ</t>
  </si>
  <si>
    <t>ตารางที่ 3  จำนวนประชากรอายุ 15 ปีขึ้นไป จำแนกตามสถานภาพแรงงาน ความต้องการพัฒนาขีดความสามารถ เพศ เขตการปกครอง และภาค  (ต่อ)</t>
  </si>
  <si>
    <t>ตารางที่ 3  จำนวนประชากรอายุ 15 ปีขึ้นไป จำแนกตามสถานภาพแรงงาน ความต้องการพัฒนาขีดความสามารถ เพศ เขตการปกครอง และภาค</t>
  </si>
  <si>
    <t xml:space="preserve">  ไม่ระบุ</t>
  </si>
  <si>
    <t>หลักสูตรที่ไม่ระบุชัดเจน</t>
  </si>
  <si>
    <t xml:space="preserve">  การทำบริษัททัวร์</t>
  </si>
  <si>
    <t xml:space="preserve">  การเป็นตัวแทนจัดการท่องเที่ยว</t>
  </si>
  <si>
    <t xml:space="preserve">  การป้องกันการเกิดอาชญากรรมในโรงแรม</t>
  </si>
  <si>
    <t xml:space="preserve">  การจัดการอาหารและเครื่องดื่มในโรงแรมและภัตตาคาร</t>
  </si>
  <si>
    <t xml:space="preserve">  งานด้านอาหาร</t>
  </si>
  <si>
    <t xml:space="preserve">  งานแม่บ้าน</t>
  </si>
  <si>
    <t xml:space="preserve">  การต้อนรับ</t>
  </si>
  <si>
    <t>หมวดการท่องเที่ยว การโรงแรมและภัตตาคาร</t>
  </si>
  <si>
    <t xml:space="preserve">  ความรู้ทั่วไป</t>
  </si>
  <si>
    <t xml:space="preserve">  การถ่ายรูป</t>
  </si>
  <si>
    <t xml:space="preserve">  การพิมพ์</t>
  </si>
  <si>
    <t xml:space="preserve">  การกีฬา และมหรสพ</t>
  </si>
  <si>
    <t xml:space="preserve">  บริการทั่วไป</t>
  </si>
  <si>
    <t xml:space="preserve">  วิชาชีพและวิชาการ (การอบรมเพิ่มเติม)</t>
  </si>
  <si>
    <t xml:space="preserve">  การบริหารจัดการ</t>
  </si>
  <si>
    <t>หมวดการบริหารจัดการ การบริการ และอื่นๆ</t>
  </si>
  <si>
    <t xml:space="preserve">  เทคนิคการกำจัดอากาศเสีย</t>
  </si>
  <si>
    <t>หมวดเทคโนโลยีพลังงานและสิ่งแวดล้อม</t>
  </si>
  <si>
    <t>ช่างซ่อมคอมพิวเตอร์และโทรศัพท์มือถือ</t>
  </si>
  <si>
    <t>เทคโนโลยีการแพทย์และสุขภาพ</t>
  </si>
  <si>
    <t>เทคโนโลยีการพาณิชย์</t>
  </si>
  <si>
    <t>เทคโนโลยีการเกษตร</t>
  </si>
  <si>
    <t>การบริหารจัดการและการดูแลระบบ</t>
  </si>
  <si>
    <t>การผลิตสื่อมัลติมีเดียและเทคโนโลยี</t>
  </si>
  <si>
    <t xml:space="preserve">  การใช้โปรแกรมสำเร็จรูปสำหรับการใช้งานเอกสาร</t>
  </si>
  <si>
    <t>หมวดคอมพิวเตอร์</t>
  </si>
  <si>
    <t>การอบรมการฟังภาษาต่างๆ</t>
  </si>
  <si>
    <t>การอบรมการแปลภาษาต่างๆ</t>
  </si>
  <si>
    <t xml:space="preserve">  การอบรมการพูดภาษาต่างๆ</t>
  </si>
  <si>
    <t xml:space="preserve">  การอบรมการอ่านภาษาต่างๆ</t>
  </si>
  <si>
    <t xml:space="preserve">  การอบรมการเขียนภาษาต่างๆ </t>
  </si>
  <si>
    <t>หมวดภาษาศาสตร์</t>
  </si>
  <si>
    <t xml:space="preserve">  การบัญชี</t>
  </si>
  <si>
    <t>หมวดการพณิชยกรรม</t>
  </si>
  <si>
    <t xml:space="preserve">  วิธีการกำจัดแมลง และอื่นๆ</t>
  </si>
  <si>
    <t xml:space="preserve">  อบรมการเตรียมพื้นที่การเกษตร</t>
  </si>
  <si>
    <t xml:space="preserve">  การทำปุ๋ยธรรมชาติ</t>
  </si>
  <si>
    <t xml:space="preserve">  การจัดสวน พืชประดับ</t>
  </si>
  <si>
    <t xml:space="preserve">  การเลี้ยงสัตว์ และการขยายพันธุ์สัตว์</t>
  </si>
  <si>
    <t xml:space="preserve">  ประมง-เพาะเลี้ยง</t>
  </si>
  <si>
    <t xml:space="preserve">  การเพาะปลูกและขยายพันธุ์พืช</t>
  </si>
  <si>
    <t>หมวดการเกษตรกรรม การประมง และการเลี้ยงสัตว์</t>
  </si>
  <si>
    <t xml:space="preserve">  การออกแบบสินค้าหัตถกรรม </t>
  </si>
  <si>
    <t xml:space="preserve">  เซรามิคส์</t>
  </si>
  <si>
    <t xml:space="preserve">  การจักสานไม้ไผ่ขั้นพื้นฐาน</t>
  </si>
  <si>
    <t xml:space="preserve">  การแกะสลักไม้ </t>
  </si>
  <si>
    <t xml:space="preserve">  การเจียระไนพลอยขั้นพื้นฐาน</t>
  </si>
  <si>
    <t xml:space="preserve">  การประดิษฐ์ผลิตภัณฑ์</t>
  </si>
  <si>
    <t xml:space="preserve">  สิ่งทอและลายประดิษฐ์</t>
  </si>
  <si>
    <t>หมวดศิลปหัตถกรรม</t>
  </si>
  <si>
    <t xml:space="preserve">  อื่นๆ</t>
  </si>
  <si>
    <t xml:space="preserve">  ตัดเย็บเสื้อผ้า</t>
  </si>
  <si>
    <t xml:space="preserve">  เสริมสวย</t>
  </si>
  <si>
    <t xml:space="preserve">  อาหารและโภชนาการ</t>
  </si>
  <si>
    <t>หมวดคหกรรม</t>
  </si>
  <si>
    <t xml:space="preserve">  อุตสาหกรรมอื่นๆ</t>
  </si>
  <si>
    <t xml:space="preserve">  ช่างเครื่องมือวัดอุตสาหกรรม</t>
  </si>
  <si>
    <t xml:space="preserve">  ช่างเขียนแบบ</t>
  </si>
  <si>
    <t xml:space="preserve">  ช่างก่อสร้าง</t>
  </si>
  <si>
    <t xml:space="preserve">  ช่างรถยนต์และการบำรุงรักษา</t>
  </si>
  <si>
    <t xml:space="preserve">  ช่างไฟฟ้าและอิเล็กทรอนิกส์</t>
  </si>
  <si>
    <t xml:space="preserve">  ช่างเชื่อมและโลหะแผ่น</t>
  </si>
  <si>
    <t xml:space="preserve">  ช่างกลโรงงาน</t>
  </si>
  <si>
    <t>หมวดภาคอุตสาหกรรม</t>
  </si>
  <si>
    <t>หลักสูตรที่ต้องการพัฒนา</t>
  </si>
  <si>
    <t>ตารางที่ 4 จำนวนประชากรอายุ 15 ปีขึ้นไป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</si>
  <si>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5 จำนวนผู้มีงานทำ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</si>
  <si>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6 จำนวนผู้ว่างงาน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</si>
  <si>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7 จำนวนผู้รอฤดูกาล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</si>
  <si>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8 จำนวนผู้ไม่อยู่ในกำลังแรงงาน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</si>
  <si>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 xml:space="preserve">       มากกว่า 5 หลักสูตร</t>
  </si>
  <si>
    <t xml:space="preserve">       4 หลักสูตร</t>
  </si>
  <si>
    <t xml:space="preserve">       3 หลักสูตร</t>
  </si>
  <si>
    <t xml:space="preserve">       2 หลักสูตร</t>
  </si>
  <si>
    <t xml:space="preserve">       1 หลักสูตร</t>
  </si>
  <si>
    <t xml:space="preserve">  เคย : -</t>
  </si>
  <si>
    <t xml:space="preserve">  ไม่เคย</t>
  </si>
  <si>
    <t>จำนวนหลักสูตร</t>
  </si>
  <si>
    <t xml:space="preserve">ตารางที่  9  จำนวนประชากรอายุ 15 ปีขึ้นไป  ประสบการณ์การอบรมและการพัฒนา  จำแนกตาม
จำนวนหลักสูตร  เพศ เขตการปกครอง และจังหวัด </t>
  </si>
  <si>
    <t>ตารางที่ 10 จำนวนประชากรอายุ 15 ปีขึ้นไป ที่เคยได้รับการอบรมและการพัฒนา  จำแนกตามหลักสูตรที่ต้องการพัฒนา  เพศ เขตการปกครอง และจังหวัด</t>
  </si>
  <si>
    <t xml:space="preserve"> อื่น ๆ</t>
  </si>
  <si>
    <t xml:space="preserve"> รัฐบาล</t>
  </si>
  <si>
    <t xml:space="preserve"> เอกชน</t>
  </si>
  <si>
    <t>หน่วยงาน</t>
  </si>
  <si>
    <t>ตารางที่  11  จำนวนประชากรอายุ 15 ปีขึ้นไป  จำแนกตามหน่วยงาน  ความต้องการพัฒนาขีดความสามารถ  เพศ  เขตการปกครอง และจังหวัด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</si>
</sst>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\-"/>
    <numFmt numFmtId="188" formatCode="_-* #,##0_-;\-* #,##0_-;_-* &quot;-&quot;??_-;_-@_-"/>
  </numFmts>
  <fonts count="10" x14ac:knownFonts="1">
    <font>
      <sz val="11"/>
      <color theme="1"/>
      <name val="Calibri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color theme="1"/>
      <name val="Calibri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Angsana New"/>
      <charset val="222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87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3" borderId="2" xfId="0" applyFont="1" applyFill="1" applyBorder="1"/>
    <xf numFmtId="0" fontId="0" fillId="4" borderId="2" xfId="0" applyFont="1" applyFill="1" applyBorder="1"/>
    <xf numFmtId="0" fontId="0" fillId="3" borderId="4" xfId="0" applyFont="1" applyFill="1" applyBorder="1"/>
    <xf numFmtId="188" fontId="0" fillId="0" borderId="0" xfId="1" applyNumberFormat="1" applyFont="1"/>
    <xf numFmtId="188" fontId="0" fillId="3" borderId="3" xfId="1" applyNumberFormat="1" applyFont="1" applyFill="1" applyBorder="1"/>
    <xf numFmtId="188" fontId="0" fillId="4" borderId="3" xfId="1" applyNumberFormat="1" applyFont="1" applyFill="1" applyBorder="1"/>
    <xf numFmtId="188" fontId="0" fillId="3" borderId="5" xfId="1" applyNumberFormat="1" applyFont="1" applyFill="1" applyBorder="1"/>
    <xf numFmtId="188" fontId="0" fillId="0" borderId="0" xfId="0" applyNumberFormat="1"/>
    <xf numFmtId="4" fontId="0" fillId="0" borderId="0" xfId="0" applyNumberFormat="1"/>
    <xf numFmtId="0" fontId="4" fillId="0" borderId="0" xfId="2"/>
    <xf numFmtId="0" fontId="5" fillId="0" borderId="0" xfId="2" applyFont="1"/>
    <xf numFmtId="0" fontId="5" fillId="0" borderId="6" xfId="2" applyFont="1" applyBorder="1"/>
    <xf numFmtId="3" fontId="5" fillId="0" borderId="0" xfId="3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  <xf numFmtId="3" fontId="6" fillId="0" borderId="0" xfId="3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center"/>
    </xf>
    <xf numFmtId="188" fontId="6" fillId="0" borderId="6" xfId="3" applyNumberFormat="1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6" xfId="2" applyFont="1" applyBorder="1" applyAlignment="1">
      <alignment horizontal="left"/>
    </xf>
    <xf numFmtId="0" fontId="6" fillId="0" borderId="0" xfId="2" applyFont="1"/>
    <xf numFmtId="0" fontId="7" fillId="0" borderId="0" xfId="2" applyFont="1"/>
    <xf numFmtId="0" fontId="8" fillId="0" borderId="0" xfId="4"/>
    <xf numFmtId="3" fontId="5" fillId="0" borderId="6" xfId="3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/>
    </xf>
    <xf numFmtId="0" fontId="5" fillId="0" borderId="0" xfId="2" applyFont="1" applyAlignment="1">
      <alignment horizontal="left"/>
    </xf>
    <xf numFmtId="3" fontId="6" fillId="0" borderId="0" xfId="3" applyNumberFormat="1" applyFont="1" applyFill="1" applyBorder="1" applyAlignment="1">
      <alignment horizontal="right"/>
    </xf>
    <xf numFmtId="0" fontId="5" fillId="0" borderId="0" xfId="4" applyFont="1"/>
    <xf numFmtId="3" fontId="5" fillId="0" borderId="6" xfId="5" applyNumberFormat="1" applyFont="1" applyFill="1" applyBorder="1" applyAlignment="1">
      <alignment horizontal="right" vertical="center"/>
    </xf>
    <xf numFmtId="0" fontId="5" fillId="0" borderId="6" xfId="4" applyFont="1" applyBorder="1"/>
    <xf numFmtId="0" fontId="9" fillId="0" borderId="0" xfId="4" applyFont="1"/>
    <xf numFmtId="3" fontId="5" fillId="0" borderId="0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6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0" fontId="6" fillId="0" borderId="0" xfId="4" applyFont="1" applyAlignment="1">
      <alignment horizontal="center"/>
    </xf>
    <xf numFmtId="188" fontId="6" fillId="0" borderId="6" xfId="5" applyNumberFormat="1" applyFont="1" applyFill="1" applyBorder="1" applyAlignment="1">
      <alignment horizontal="center" vertical="center"/>
    </xf>
    <xf numFmtId="0" fontId="6" fillId="0" borderId="6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0" xfId="4" applyFont="1"/>
    <xf numFmtId="3" fontId="5" fillId="0" borderId="0" xfId="5" applyNumberFormat="1" applyFont="1" applyFill="1" applyBorder="1" applyAlignment="1">
      <alignment horizontal="right" vertical="center"/>
    </xf>
    <xf numFmtId="0" fontId="6" fillId="0" borderId="6" xfId="4" applyFont="1" applyBorder="1" applyAlignment="1">
      <alignment horizontal="left"/>
    </xf>
    <xf numFmtId="188" fontId="5" fillId="0" borderId="0" xfId="3" applyNumberFormat="1" applyFont="1" applyFill="1"/>
    <xf numFmtId="188" fontId="5" fillId="0" borderId="6" xfId="3" applyNumberFormat="1" applyFont="1" applyFill="1" applyBorder="1"/>
    <xf numFmtId="188" fontId="5" fillId="0" borderId="0" xfId="3" applyNumberFormat="1" applyFont="1" applyFill="1" applyBorder="1" applyAlignment="1">
      <alignment horizontal="right" vertical="center" wrapText="1"/>
    </xf>
    <xf numFmtId="188" fontId="6" fillId="0" borderId="0" xfId="3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left" indent="1"/>
    </xf>
    <xf numFmtId="188" fontId="6" fillId="0" borderId="0" xfId="3" applyNumberFormat="1" applyFont="1" applyFill="1" applyAlignment="1">
      <alignment horizontal="left"/>
    </xf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0" fontId="7" fillId="0" borderId="0" xfId="4" applyFont="1"/>
    <xf numFmtId="0" fontId="7" fillId="0" borderId="0" xfId="2" applyFont="1" applyAlignment="1">
      <alignment vertical="center"/>
    </xf>
    <xf numFmtId="0" fontId="5" fillId="0" borderId="6" xfId="4" applyFont="1" applyBorder="1" applyAlignment="1">
      <alignment horizontal="center"/>
    </xf>
    <xf numFmtId="188" fontId="6" fillId="0" borderId="7" xfId="3" applyNumberFormat="1" applyFont="1" applyFill="1" applyBorder="1" applyAlignment="1">
      <alignment horizontal="center" vertical="center"/>
    </xf>
    <xf numFmtId="188" fontId="6" fillId="0" borderId="7" xfId="5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4" fillId="0" borderId="6" xfId="2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6">
    <cellStyle name="จุลภาค" xfId="1" builtinId="3"/>
    <cellStyle name="จุลภาค 2" xfId="3" xr:uid="{1CDE96E7-71D6-4FBD-9E5E-8FC5E4E6020B}"/>
    <cellStyle name="จุลภาค 3" xfId="5" xr:uid="{67CC0076-9629-4B4F-B0CB-32E363F5C08D}"/>
    <cellStyle name="ปกติ" xfId="0" builtinId="0"/>
    <cellStyle name="ปกติ 2" xfId="2" xr:uid="{ABA64648-5E7E-482F-ABDB-0C2A86AE759C}"/>
    <cellStyle name="ปกติ 3" xfId="4" xr:uid="{BE5A7454-88C4-4FBB-8E2E-93C9D621E78E}"/>
  </cellStyles>
  <dxfs count="8">
    <dxf>
      <numFmt numFmtId="188" formatCode="_-* #,##0_-;\-* #,##0_-;_-* &quot;-&quot;??_-;_-@_-"/>
    </dxf>
    <dxf>
      <numFmt numFmtId="188" formatCode="_-* #,##0_-;\-* #,##0_-;_-* &quot;-&quot;??_-;_-@_-"/>
    </dxf>
    <dxf>
      <numFmt numFmtId="188" formatCode="_-* #,##0_-;\-* #,##0_-;_-* &quot;-&quot;??_-;_-@_-"/>
    </dxf>
    <dxf>
      <numFmt numFmtId="188" formatCode="_-* #,##0_-;\-* #,##0_-;_-* &quot;-&quot;??_-;_-@_-"/>
    </dxf>
    <dxf>
      <numFmt numFmtId="4" formatCode="#,##0.00"/>
    </dxf>
    <dxf>
      <numFmt numFmtId="188" formatCode="_-* #,##0_-;\-* #,##0_-;_-* &quot;-&quot;??_-;_-@_-"/>
    </dxf>
    <dxf>
      <numFmt numFmtId="188" formatCode="_-* #,##0_-;\-* #,##0_-;_-* &quot;-&quot;??_-;_-@_-"/>
    </dxf>
    <dxf>
      <numFmt numFmtId="188" formatCode="_-* #,##0_-;\-* #,##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7113119145973E-2"/>
          <c:y val="0.16829055458976719"/>
          <c:w val="0.86804943789069344"/>
          <c:h val="0.75344854620445167"/>
        </c:manualLayout>
      </c:layout>
      <c:lineChart>
        <c:grouping val="standard"/>
        <c:varyColors val="0"/>
        <c:ser>
          <c:idx val="0"/>
          <c:order val="0"/>
          <c:tx>
            <c:strRef>
              <c:f>อนุกรมเวลาใช้โปรแกรมคำนวณอัลฟ้า!$B$1</c:f>
              <c:strCache>
                <c:ptCount val="1"/>
                <c:pt idx="0">
                  <c:v>ค่า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อนุกรมเวลาใช้โปรแกรมคำนวณอัลฟ้า!$B$2:$B$20</c:f>
              <c:numCache>
                <c:formatCode>_-* #,##0_-;\-* #,##0_-;_-* "-"??_-;_-@_-</c:formatCode>
                <c:ptCount val="19"/>
                <c:pt idx="0">
                  <c:v>182202</c:v>
                </c:pt>
                <c:pt idx="1">
                  <c:v>170846</c:v>
                </c:pt>
                <c:pt idx="2">
                  <c:v>92655</c:v>
                </c:pt>
                <c:pt idx="3">
                  <c:v>125152</c:v>
                </c:pt>
                <c:pt idx="4">
                  <c:v>62789</c:v>
                </c:pt>
                <c:pt idx="5">
                  <c:v>37073</c:v>
                </c:pt>
                <c:pt idx="6">
                  <c:v>60931</c:v>
                </c:pt>
                <c:pt idx="7">
                  <c:v>78132</c:v>
                </c:pt>
                <c:pt idx="8">
                  <c:v>47187</c:v>
                </c:pt>
                <c:pt idx="9">
                  <c:v>76323</c:v>
                </c:pt>
                <c:pt idx="10">
                  <c:v>104231</c:v>
                </c:pt>
                <c:pt idx="11">
                  <c:v>107124</c:v>
                </c:pt>
                <c:pt idx="12">
                  <c:v>93678</c:v>
                </c:pt>
                <c:pt idx="13">
                  <c:v>83040</c:v>
                </c:pt>
                <c:pt idx="14">
                  <c:v>127927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E-48D2-96AC-75A205554BF4}"/>
            </c:ext>
          </c:extLst>
        </c:ser>
        <c:ser>
          <c:idx val="1"/>
          <c:order val="1"/>
          <c:tx>
            <c:strRef>
              <c:f>อนุกรมเวลาใช้โปรแกรมคำนวณอัลฟ้า!$C$1</c:f>
              <c:strCache>
                <c:ptCount val="1"/>
                <c:pt idx="0">
                  <c:v>การพยากรณ์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อนุกรมเวลาใช้โปรแกรมคำนวณอัลฟ้า!$A$2:$A$20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อนุกรมเวลาใช้โปรแกรมคำนวณอัลฟ้า!$C$2:$C$20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125124.58571428573</c:v>
                </c:pt>
                <c:pt idx="16" formatCode="_-* #,##0_-;\-* #,##0_-;_-* &quot;-&quot;??_-;_-@_-">
                  <c:v>122322.17142857141</c:v>
                </c:pt>
                <c:pt idx="17" formatCode="_-* #,##0_-;\-* #,##0_-;_-* &quot;-&quot;??_-;_-@_-">
                  <c:v>119519.75714285715</c:v>
                </c:pt>
                <c:pt idx="18" formatCode="_-* #,##0_-;\-* #,##0_-;_-* &quot;-&quot;??_-;_-@_-">
                  <c:v>116717.34285714284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E-48D2-96AC-75A205554BF4}"/>
            </c:ext>
          </c:extLst>
        </c:ser>
        <c:ser>
          <c:idx val="2"/>
          <c:order val="2"/>
          <c:tx>
            <c:strRef>
              <c:f>อนุกรมเวลาใช้โปรแกรมคำนวณอัลฟ้า!$D$1</c:f>
              <c:strCache>
                <c:ptCount val="1"/>
                <c:pt idx="0">
                  <c:v>ขีดจำกัดความเชื่อมั่นระดับล่าง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อนุกรมเวลาใช้โปรแกรมคำนวณอัลฟ้า!$A$2:$A$20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อนุกรมเวลาใช้โปรแกรมคำนวณอัลฟ้า!$D$2:$D$20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55531.851376332837</c:v>
                </c:pt>
                <c:pt idx="16" formatCode="_-* #,##0_-;\-* #,##0_-;_-* &quot;-&quot;??_-;_-@_-">
                  <c:v>44483.98136345997</c:v>
                </c:pt>
                <c:pt idx="17" formatCode="_-* #,##0_-;\-* #,##0_-;_-* &quot;-&quot;??_-;_-@_-">
                  <c:v>34201.079992361003</c:v>
                </c:pt>
                <c:pt idx="18" formatCode="_-* #,##0_-;\-* #,##0_-;_-* &quot;-&quot;??_-;_-@_-">
                  <c:v>24496.754737001436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E-48D2-96AC-75A205554BF4}"/>
            </c:ext>
          </c:extLst>
        </c:ser>
        <c:ser>
          <c:idx val="3"/>
          <c:order val="3"/>
          <c:tx>
            <c:strRef>
              <c:f>อนุกรมเวลาใช้โปรแกรมคำนวณอัลฟ้า!$E$1</c:f>
              <c:strCache>
                <c:ptCount val="1"/>
                <c:pt idx="0">
                  <c:v>ขีดจำกัดความเชื่อมั่นระดับบน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อนุกรมเวลาใช้โปรแกรมคำนวณอัลฟ้า!$A$2:$A$20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อนุกรมเวลาใช้โปรแกรมคำนวณอัลฟ้า!$E$2:$E$20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194717.32005223862</c:v>
                </c:pt>
                <c:pt idx="16" formatCode="_-* #,##0_-;\-* #,##0_-;_-* &quot;-&quot;??_-;_-@_-">
                  <c:v>200160.36149368284</c:v>
                </c:pt>
                <c:pt idx="17" formatCode="_-* #,##0_-;\-* #,##0_-;_-* &quot;-&quot;??_-;_-@_-">
                  <c:v>204838.43429335329</c:v>
                </c:pt>
                <c:pt idx="18" formatCode="_-* #,##0_-;\-* #,##0_-;_-* &quot;-&quot;??_-;_-@_-">
                  <c:v>208937.93097728424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0E-48D2-96AC-75A205554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455"/>
        <c:axId val="56837783"/>
      </c:lineChart>
      <c:catAx>
        <c:axId val="56837455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6837783"/>
        <c:crosses val="autoZero"/>
        <c:auto val="1"/>
        <c:lblAlgn val="ctr"/>
        <c:lblOffset val="100"/>
        <c:noMultiLvlLbl val="0"/>
      </c:catAx>
      <c:valAx>
        <c:axId val="56837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683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8645821446232"/>
          <c:y val="5.6817670518457881E-2"/>
          <c:w val="0.45908980883241352"/>
          <c:h val="7.3052459351671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67557373406122E-2"/>
          <c:y val="0.16801782701290674"/>
          <c:w val="0.90282359441911864"/>
          <c:h val="0.75384810148982695"/>
        </c:manualLayout>
      </c:layout>
      <c:lineChart>
        <c:grouping val="standard"/>
        <c:varyColors val="0"/>
        <c:ser>
          <c:idx val="0"/>
          <c:order val="0"/>
          <c:tx>
            <c:strRef>
              <c:f>อนุกรมเวลาใช้โปรแกรมคำนวณ!$B$1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อนุกรมเวลาใช้โปรแกรมคำนวณ!$B$2:$B$20</c:f>
              <c:numCache>
                <c:formatCode>_-* #,##0_-;\-* #,##0_-;_-* "-"??_-;_-@_-</c:formatCode>
                <c:ptCount val="19"/>
                <c:pt idx="0">
                  <c:v>182202</c:v>
                </c:pt>
                <c:pt idx="1">
                  <c:v>170846</c:v>
                </c:pt>
                <c:pt idx="2">
                  <c:v>92655</c:v>
                </c:pt>
                <c:pt idx="3">
                  <c:v>125152</c:v>
                </c:pt>
                <c:pt idx="4">
                  <c:v>62789</c:v>
                </c:pt>
                <c:pt idx="5">
                  <c:v>37073</c:v>
                </c:pt>
                <c:pt idx="6">
                  <c:v>60931</c:v>
                </c:pt>
                <c:pt idx="7">
                  <c:v>78132</c:v>
                </c:pt>
                <c:pt idx="8">
                  <c:v>47187</c:v>
                </c:pt>
                <c:pt idx="9">
                  <c:v>76323</c:v>
                </c:pt>
                <c:pt idx="10">
                  <c:v>104231</c:v>
                </c:pt>
                <c:pt idx="11">
                  <c:v>107124</c:v>
                </c:pt>
                <c:pt idx="12">
                  <c:v>93678</c:v>
                </c:pt>
                <c:pt idx="13">
                  <c:v>83040</c:v>
                </c:pt>
                <c:pt idx="14">
                  <c:v>127927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7-4695-8B76-A672885BBB1B}"/>
            </c:ext>
          </c:extLst>
        </c:ser>
        <c:ser>
          <c:idx val="1"/>
          <c:order val="1"/>
          <c:tx>
            <c:strRef>
              <c:f>อนุกรมเวลาใช้โปรแกรมคำนวณ!$C$1</c:f>
              <c:strCache>
                <c:ptCount val="1"/>
                <c:pt idx="0">
                  <c:v>การพยากรณ์(demand)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อนุกรมเวลาใช้โปรแกรมคำนวณ!$A$2:$A$20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อนุกรมเวลาใช้โปรแกรมคำนวณ!$C$2:$C$20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125124.58571428573</c:v>
                </c:pt>
                <c:pt idx="16" formatCode="_-* #,##0_-;\-* #,##0_-;_-* &quot;-&quot;??_-;_-@_-">
                  <c:v>122322.17142857141</c:v>
                </c:pt>
                <c:pt idx="17" formatCode="_-* #,##0_-;\-* #,##0_-;_-* &quot;-&quot;??_-;_-@_-">
                  <c:v>119519.75714285715</c:v>
                </c:pt>
                <c:pt idx="18" formatCode="_-* #,##0_-;\-* #,##0_-;_-* &quot;-&quot;??_-;_-@_-">
                  <c:v>116717.34285714284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695-8B76-A672885BBB1B}"/>
            </c:ext>
          </c:extLst>
        </c:ser>
        <c:ser>
          <c:idx val="2"/>
          <c:order val="2"/>
          <c:tx>
            <c:strRef>
              <c:f>อนุกรมเวลาใช้โปรแกรมคำนวณ!$D$1</c:f>
              <c:strCache>
                <c:ptCount val="1"/>
                <c:pt idx="0">
                  <c:v>ขีดจำกัดความเชื่อมั่นระดับล่าง(demand)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อนุกรมเวลาใช้โปรแกรมคำนวณ!$A$2:$A$20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อนุกรมเวลาใช้โปรแกรมคำนวณ!$D$2:$D$20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55531.851376332837</c:v>
                </c:pt>
                <c:pt idx="16" formatCode="_-* #,##0_-;\-* #,##0_-;_-* &quot;-&quot;??_-;_-@_-">
                  <c:v>44483.98136345997</c:v>
                </c:pt>
                <c:pt idx="17" formatCode="_-* #,##0_-;\-* #,##0_-;_-* &quot;-&quot;??_-;_-@_-">
                  <c:v>34201.079992361003</c:v>
                </c:pt>
                <c:pt idx="18" formatCode="_-* #,##0_-;\-* #,##0_-;_-* &quot;-&quot;??_-;_-@_-">
                  <c:v>24496.754737001436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7-4695-8B76-A672885BBB1B}"/>
            </c:ext>
          </c:extLst>
        </c:ser>
        <c:ser>
          <c:idx val="3"/>
          <c:order val="3"/>
          <c:tx>
            <c:strRef>
              <c:f>อนุกรมเวลาใช้โปรแกรมคำนวณ!$E$1</c:f>
              <c:strCache>
                <c:ptCount val="1"/>
                <c:pt idx="0">
                  <c:v>ขีดจำกัดความเชื่อมั่นระดับบน(demand)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อนุกรมเวลาใช้โปรแกรมคำนวณ!$A$2:$A$20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อนุกรมเวลาใช้โปรแกรมคำนวณ!$E$2:$E$20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194717.32005223862</c:v>
                </c:pt>
                <c:pt idx="16" formatCode="_-* #,##0_-;\-* #,##0_-;_-* &quot;-&quot;??_-;_-@_-">
                  <c:v>200160.36149368284</c:v>
                </c:pt>
                <c:pt idx="17" formatCode="_-* #,##0_-;\-* #,##0_-;_-* &quot;-&quot;??_-;_-@_-">
                  <c:v>204838.43429335329</c:v>
                </c:pt>
                <c:pt idx="18" formatCode="_-* #,##0_-;\-* #,##0_-;_-* &quot;-&quot;??_-;_-@_-">
                  <c:v>208937.93097728424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37-4695-8B76-A672885BB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04695"/>
        <c:axId val="43604367"/>
      </c:lineChart>
      <c:catAx>
        <c:axId val="43604695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604367"/>
        <c:crosses val="autoZero"/>
        <c:auto val="1"/>
        <c:lblAlgn val="ctr"/>
        <c:lblOffset val="100"/>
        <c:noMultiLvlLbl val="0"/>
      </c:catAx>
      <c:valAx>
        <c:axId val="4360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604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423280899956155E-2"/>
          <c:y val="3.6736224596404542E-2"/>
          <c:w val="0.9"/>
          <c:h val="7.2934072314020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83231F2-0B46-413D-AB7E-F1E8D16B5FB2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3" name="Text Box 638">
          <a:extLst>
            <a:ext uri="{FF2B5EF4-FFF2-40B4-BE49-F238E27FC236}">
              <a16:creationId xmlns:a16="http://schemas.microsoft.com/office/drawing/2014/main" id="{3B2A29D2-FA0B-4DB4-95AB-CF03792948DD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4" name="Text Box 639">
          <a:extLst>
            <a:ext uri="{FF2B5EF4-FFF2-40B4-BE49-F238E27FC236}">
              <a16:creationId xmlns:a16="http://schemas.microsoft.com/office/drawing/2014/main" id="{DE4A79D0-6405-4F11-BEEC-FDB0E7EE2819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5" name="Text Box 640">
          <a:extLst>
            <a:ext uri="{FF2B5EF4-FFF2-40B4-BE49-F238E27FC236}">
              <a16:creationId xmlns:a16="http://schemas.microsoft.com/office/drawing/2014/main" id="{0B0EE138-D480-41A7-B051-DE194A0D2DE3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6" name="Text Box 641">
          <a:extLst>
            <a:ext uri="{FF2B5EF4-FFF2-40B4-BE49-F238E27FC236}">
              <a16:creationId xmlns:a16="http://schemas.microsoft.com/office/drawing/2014/main" id="{981188E6-8494-4B25-A67C-9C973D91B11A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7" name="Text Box 642">
          <a:extLst>
            <a:ext uri="{FF2B5EF4-FFF2-40B4-BE49-F238E27FC236}">
              <a16:creationId xmlns:a16="http://schemas.microsoft.com/office/drawing/2014/main" id="{D42FE7DB-340A-41A2-A616-C43CF785735D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8" name="Text Box 643">
          <a:extLst>
            <a:ext uri="{FF2B5EF4-FFF2-40B4-BE49-F238E27FC236}">
              <a16:creationId xmlns:a16="http://schemas.microsoft.com/office/drawing/2014/main" id="{672ED118-5D2D-4182-B8BE-0D25EB6F05EA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1D8FD31-D3D3-4C7F-A877-6C1901B2FA41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0" name="Text Box 638">
          <a:extLst>
            <a:ext uri="{FF2B5EF4-FFF2-40B4-BE49-F238E27FC236}">
              <a16:creationId xmlns:a16="http://schemas.microsoft.com/office/drawing/2014/main" id="{15C4AF81-696A-4A2C-B495-4C6C75E570C3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1" name="Text Box 639">
          <a:extLst>
            <a:ext uri="{FF2B5EF4-FFF2-40B4-BE49-F238E27FC236}">
              <a16:creationId xmlns:a16="http://schemas.microsoft.com/office/drawing/2014/main" id="{9000397B-3BAA-46A6-9758-A412C68F471C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2" name="Text Box 640">
          <a:extLst>
            <a:ext uri="{FF2B5EF4-FFF2-40B4-BE49-F238E27FC236}">
              <a16:creationId xmlns:a16="http://schemas.microsoft.com/office/drawing/2014/main" id="{65452D92-A5C4-41AA-A72E-31B095611818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3" name="Text Box 641">
          <a:extLst>
            <a:ext uri="{FF2B5EF4-FFF2-40B4-BE49-F238E27FC236}">
              <a16:creationId xmlns:a16="http://schemas.microsoft.com/office/drawing/2014/main" id="{C603A0DA-C098-4632-B04A-4DB5C24450EB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4" name="Text Box 642">
          <a:extLst>
            <a:ext uri="{FF2B5EF4-FFF2-40B4-BE49-F238E27FC236}">
              <a16:creationId xmlns:a16="http://schemas.microsoft.com/office/drawing/2014/main" id="{971C0765-46DD-433E-B017-E6B5DE6F945D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5" name="Text Box 643">
          <a:extLst>
            <a:ext uri="{FF2B5EF4-FFF2-40B4-BE49-F238E27FC236}">
              <a16:creationId xmlns:a16="http://schemas.microsoft.com/office/drawing/2014/main" id="{B5F6B1DB-0ED1-4B05-BA44-E5F45D5B288E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27FAC5FE-5234-4B58-9F06-CD945BFA730C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7" name="Text Box 638">
          <a:extLst>
            <a:ext uri="{FF2B5EF4-FFF2-40B4-BE49-F238E27FC236}">
              <a16:creationId xmlns:a16="http://schemas.microsoft.com/office/drawing/2014/main" id="{B748BEFD-DD59-4B42-8822-0174E42376A0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8" name="Text Box 639">
          <a:extLst>
            <a:ext uri="{FF2B5EF4-FFF2-40B4-BE49-F238E27FC236}">
              <a16:creationId xmlns:a16="http://schemas.microsoft.com/office/drawing/2014/main" id="{DA12BFE3-A542-4298-9EB6-6AA18042AB86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9" name="Text Box 640">
          <a:extLst>
            <a:ext uri="{FF2B5EF4-FFF2-40B4-BE49-F238E27FC236}">
              <a16:creationId xmlns:a16="http://schemas.microsoft.com/office/drawing/2014/main" id="{F3F53365-17C1-469F-B1B5-83AF1B774A91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20" name="Text Box 641">
          <a:extLst>
            <a:ext uri="{FF2B5EF4-FFF2-40B4-BE49-F238E27FC236}">
              <a16:creationId xmlns:a16="http://schemas.microsoft.com/office/drawing/2014/main" id="{3F71FB2B-1972-43EE-99F7-B940A6048D4E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21" name="Text Box 642">
          <a:extLst>
            <a:ext uri="{FF2B5EF4-FFF2-40B4-BE49-F238E27FC236}">
              <a16:creationId xmlns:a16="http://schemas.microsoft.com/office/drawing/2014/main" id="{98F78945-9D42-4A28-9AFA-024DDA38C13A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22" name="Text Box 643">
          <a:extLst>
            <a:ext uri="{FF2B5EF4-FFF2-40B4-BE49-F238E27FC236}">
              <a16:creationId xmlns:a16="http://schemas.microsoft.com/office/drawing/2014/main" id="{AEE82818-3424-4F0C-8C19-07CB8C008D0E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100012</xdr:rowOff>
    </xdr:from>
    <xdr:to>
      <xdr:col>4</xdr:col>
      <xdr:colOff>2047875</xdr:colOff>
      <xdr:row>35</xdr:row>
      <xdr:rowOff>176212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CDEB7AC2-9E18-431D-999D-2A6773278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133350</xdr:rowOff>
    </xdr:from>
    <xdr:to>
      <xdr:col>5</xdr:col>
      <xdr:colOff>47625</xdr:colOff>
      <xdr:row>38</xdr:row>
      <xdr:rowOff>23812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41981C6-8486-4D62-B536-39E70C7A9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667BEE-91D9-480C-ABC7-499D40446708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B53117-ED29-43C5-885B-421C7E43C418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E97E594-8A55-4E75-AB57-7CC0BA939FFD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6DBED3F-5F24-42A8-8EC3-985B2A0F9EC5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35E4DC8-2AB5-49D5-9EEE-88B109A69966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B2DD6EE-28F1-47EB-9B03-F6F7A1F107E4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A781B11-A199-4976-B720-566E343AB6C3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509AFFD9-C853-496B-B223-096F29568494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B7496BA4-397D-472F-B9F9-76113596CE72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EDA932F5-B56C-4740-80DD-8C60BCAF319D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990D024C-12AB-449D-8232-E1467AFF8E9B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19F7E78-E6F0-4B08-9AA6-8A5438A6BBA3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4FCE5B3-749A-4054-847B-F9E891B27968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255DBDC7-78CD-4297-9A87-6C8C1D9CAC0B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75ACFCC2-D403-47D0-88A5-5A3358766BC1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F776F68E-8BE5-4DC9-BFCC-3782055FA3CE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28D9FF0-60F0-47B9-B25B-E9BD314BFA77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2DA72586-9D07-4037-9B2E-0B780F8A5EDB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445F2587-5589-44BA-97B9-05E36E237126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D77CF692-4ECF-42B7-ABFF-56080EF11A94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18E5816-2526-4A58-A48F-37C5FABB9275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E3A4A04-D0A6-4813-B02A-0BF4D40FD49B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E038C65F-5246-41E9-9D02-7266624072A3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6DC98755-67DD-4F2F-BE73-8CA20356CE4B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76F9604B-A56E-4A7F-B23F-26F307D2D5DB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28B6B1F3-9E02-42C9-A5C6-35874925404C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74A7E553-00EF-415D-A888-FD4E7AFA03A8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CAE82689-D4E1-4B00-9AA2-922D3DCEFD89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52596F31-8465-4084-B0BA-396B75FCCB8A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912999F-77B5-4B9D-9423-7C2C0CD57055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BB658DB9-6083-4F91-8260-AB4B0497400F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8CFDCF5-F2E4-4F37-9A2D-925ADCABA474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544F77C9-CADD-44B8-8FB4-4869CF1D0486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83074BAD-C549-487E-8507-638B1DC3DEEE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82666C26-F2BA-4CB8-8008-3C9A5FC5559A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D6F3A7C2-3FAD-4128-8EA6-A57C4B3374A2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25C74B9D-FC44-4B78-986D-522B8A64B18E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CC43DF53-FE6C-4C00-85F4-36A1E0AB0F83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AB20F38-B2BE-41A2-9DCA-1801FB2CF658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3462A66-E1B1-4402-8D0C-F0811B88377F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0100131-95C8-40E5-AD53-673FEBDE52AA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EF31BBE-0468-43A0-8A05-A6258F0432A6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1165A04A-BD36-4BCD-82C4-7B712A04BD5E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D2E710B5-046A-4159-B600-CE03474B141C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AA28E9D9-3C54-4A06-ABB8-7FC16F745D49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292D93-942A-4752-B474-C23EED34A331}" name="Table4" displayName="Table4" ref="A1:E20" totalsRowShown="0">
  <autoFilter ref="A1:E20" xr:uid="{EB5990D5-39AC-4AE9-823A-9D80252DC117}"/>
  <tableColumns count="5">
    <tableColumn id="1" xr3:uid="{911E62B7-9A96-4E2D-9A70-7F02C0ACB748}" name="ไทม์ไลน์"/>
    <tableColumn id="2" xr3:uid="{A536CA16-E82B-45CD-8707-3D41202D3013}" name="ค่า"/>
    <tableColumn id="3" xr3:uid="{0C01DE5C-D5CB-4872-895C-6A3273FB2FF5}" name="การพยากรณ์" dataDxfId="7">
      <calculatedColumnFormula>_xlfn.FORECAST.ETS(A2,$B$2:$B$16,$A$2:$A$16,1,1)</calculatedColumnFormula>
    </tableColumn>
    <tableColumn id="4" xr3:uid="{D896C2C0-4E35-4310-9403-75228EEB5871}" name="ขีดจำกัดความเชื่อมั่นระดับล่าง" dataDxfId="6">
      <calculatedColumnFormula>C2-_xlfn.FORECAST.ETS.CONFINT(A2,$B$2:$B$16,$A$2:$A$16,0.95,1,1)</calculatedColumnFormula>
    </tableColumn>
    <tableColumn id="5" xr3:uid="{6A71D391-9D0F-4D1F-9585-5EC5FA2E3A27}" name="ขีดจำกัดความเชื่อมั่นระดับบน" dataDxfId="5">
      <calculatedColumnFormula>C2+_xlfn.FORECAST.ETS.CONFINT(A2,$B$2:$B$16,$A$2:$A$16,0.95,1,1)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56CE738-210F-441F-952D-FF3F7F830E9E}" name="Table5" displayName="Table5" ref="G1:H8" totalsRowShown="0">
  <autoFilter ref="G1:H8" xr:uid="{CBDD4046-AB2A-4DBF-B393-C5E2D353EE84}"/>
  <tableColumns count="2">
    <tableColumn id="1" xr3:uid="{5B12DA74-5832-4379-9680-D53A8CBC6451}" name="สถิติ"/>
    <tableColumn id="2" xr3:uid="{54F0064D-7C12-47BC-A4A1-98873942A725}" name="ค่า" dataDxfId="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61A48D-733D-4585-91E2-7270851B7481}" name="Table3" displayName="Table3" ref="A1:E20" totalsRowShown="0">
  <autoFilter ref="A1:E20" xr:uid="{B4D5C491-B364-451A-ABF0-B789AAB9BA7D}"/>
  <tableColumns count="5">
    <tableColumn id="1" xr3:uid="{0A40F775-011B-4E42-A40A-D5920D7E17F4}" name="time"/>
    <tableColumn id="2" xr3:uid="{60E16818-720B-4C69-B2AE-C17DAC607D07}" name="demand"/>
    <tableColumn id="3" xr3:uid="{C0A4EDB2-4DA9-4F8F-9B9A-3A3F82A7EAF7}" name="การพยากรณ์(demand)" dataDxfId="3">
      <calculatedColumnFormula>_xlfn.FORECAST.ETS(A2,$B$2:$B$16,$A$2:$A$16,1,1)</calculatedColumnFormula>
    </tableColumn>
    <tableColumn id="4" xr3:uid="{D519E59E-B97B-4490-9788-3DBD8F14715C}" name="ขีดจำกัดความเชื่อมั่นระดับล่าง(demand)" dataDxfId="2">
      <calculatedColumnFormula>C2-_xlfn.FORECAST.ETS.CONFINT(A2,$B$2:$B$16,$A$2:$A$16,0.95,1,1)</calculatedColumnFormula>
    </tableColumn>
    <tableColumn id="5" xr3:uid="{D4ECFE53-4010-4B89-8ECB-658991DBEDD2}" name="ขีดจำกัดความเชื่อมั่นระดับบน(demand)" dataDxfId="1">
      <calculatedColumnFormula>C2+_xlfn.FORECAST.ETS.CONFINT(A2,$B$2:$B$16,$A$2:$A$16,0.95,1,1)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753302-BD00-4DF8-B816-CCA239B4C185}" name="Table2" displayName="Table2" ref="C5:D20" totalsRowShown="0">
  <tableColumns count="2">
    <tableColumn id="1" xr3:uid="{02F1409E-12D5-4733-ADFF-B8EB0A593055}" name="time"/>
    <tableColumn id="2" xr3:uid="{81A7893C-4EAE-4F23-9A8E-E4D6863CCF72}" name="demand" dataDxfId="0" dataCellStyle="จุลภาค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0C2E-3F95-4802-AD81-8FAFC4523F45}">
  <dimension ref="A1:L29"/>
  <sheetViews>
    <sheetView tabSelected="1" zoomScale="75" zoomScaleNormal="100" zoomScaleSheetLayoutView="55" workbookViewId="0">
      <selection activeCell="E15" sqref="E15"/>
    </sheetView>
  </sheetViews>
  <sheetFormatPr defaultColWidth="11.42578125" defaultRowHeight="27" customHeight="1" x14ac:dyDescent="0.35"/>
  <cols>
    <col min="1" max="1" width="35.7109375" style="22" customWidth="1"/>
    <col min="2" max="4" width="13" style="22" bestFit="1" customWidth="1"/>
    <col min="5" max="5" width="35.7109375" style="22" customWidth="1"/>
    <col min="6" max="8" width="13" style="22" bestFit="1" customWidth="1"/>
    <col min="9" max="9" width="35.7109375" style="22" customWidth="1"/>
    <col min="10" max="12" width="13" style="22" bestFit="1" customWidth="1"/>
    <col min="13" max="16384" width="11.42578125" style="22"/>
  </cols>
  <sheetData>
    <row r="1" spans="1:12" s="33" customFormat="1" ht="31.5" customHeight="1" x14ac:dyDescent="0.35">
      <c r="A1" s="33" t="s">
        <v>59</v>
      </c>
      <c r="B1" s="32"/>
      <c r="C1" s="32"/>
      <c r="D1" s="32"/>
      <c r="F1" s="32"/>
      <c r="G1" s="32"/>
      <c r="H1" s="32"/>
      <c r="J1" s="32"/>
      <c r="K1" s="32"/>
      <c r="L1" s="32"/>
    </row>
    <row r="2" spans="1:12" ht="11.25" customHeight="1" x14ac:dyDescent="0.35">
      <c r="B2" s="31"/>
      <c r="C2" s="31"/>
      <c r="D2" s="31"/>
      <c r="F2" s="31"/>
      <c r="G2" s="31"/>
      <c r="H2" s="31"/>
      <c r="J2" s="31"/>
      <c r="K2" s="31"/>
      <c r="L2" s="31"/>
    </row>
    <row r="3" spans="1:12" s="32" customFormat="1" ht="27" customHeight="1" x14ac:dyDescent="0.35">
      <c r="A3" s="30" t="s">
        <v>58</v>
      </c>
      <c r="B3" s="65" t="s">
        <v>14</v>
      </c>
      <c r="C3" s="65"/>
      <c r="D3" s="65"/>
      <c r="E3" s="30" t="s">
        <v>58</v>
      </c>
      <c r="F3" s="65" t="s">
        <v>12</v>
      </c>
      <c r="G3" s="65"/>
      <c r="H3" s="65"/>
      <c r="I3" s="30" t="s">
        <v>58</v>
      </c>
      <c r="J3" s="65" t="s">
        <v>13</v>
      </c>
      <c r="K3" s="65"/>
      <c r="L3" s="65"/>
    </row>
    <row r="4" spans="1:12" s="32" customFormat="1" ht="27" customHeight="1" x14ac:dyDescent="0.35">
      <c r="A4" s="29" t="s">
        <v>47</v>
      </c>
      <c r="B4" s="28" t="s">
        <v>3</v>
      </c>
      <c r="C4" s="28" t="s">
        <v>46</v>
      </c>
      <c r="D4" s="28" t="s">
        <v>45</v>
      </c>
      <c r="E4" s="29" t="s">
        <v>47</v>
      </c>
      <c r="F4" s="28" t="s">
        <v>3</v>
      </c>
      <c r="G4" s="28" t="s">
        <v>46</v>
      </c>
      <c r="H4" s="28" t="s">
        <v>45</v>
      </c>
      <c r="I4" s="29" t="s">
        <v>47</v>
      </c>
      <c r="J4" s="28" t="s">
        <v>3</v>
      </c>
      <c r="K4" s="28" t="s">
        <v>46</v>
      </c>
      <c r="L4" s="28" t="s">
        <v>45</v>
      </c>
    </row>
    <row r="5" spans="1:12" s="27" customFormat="1" ht="36.75" customHeight="1" x14ac:dyDescent="0.35">
      <c r="A5" s="27" t="s">
        <v>4</v>
      </c>
      <c r="B5" s="38">
        <v>2054008</v>
      </c>
      <c r="C5" s="38">
        <v>532400</v>
      </c>
      <c r="D5" s="38">
        <v>1521608</v>
      </c>
      <c r="E5" s="27" t="s">
        <v>12</v>
      </c>
      <c r="F5" s="38">
        <v>991710</v>
      </c>
      <c r="G5" s="38">
        <v>252590</v>
      </c>
      <c r="H5" s="38">
        <v>739120</v>
      </c>
      <c r="I5" s="27" t="s">
        <v>13</v>
      </c>
      <c r="J5" s="38">
        <v>1062298</v>
      </c>
      <c r="K5" s="38">
        <v>279810</v>
      </c>
      <c r="L5" s="38">
        <v>782488</v>
      </c>
    </row>
    <row r="6" spans="1:12" ht="30.75" customHeight="1" x14ac:dyDescent="0.35">
      <c r="A6" s="37" t="s">
        <v>57</v>
      </c>
      <c r="B6" s="36">
        <v>34588</v>
      </c>
      <c r="C6" s="36">
        <v>10310</v>
      </c>
      <c r="D6" s="36">
        <v>24279</v>
      </c>
      <c r="E6" s="37" t="s">
        <v>57</v>
      </c>
      <c r="F6" s="36">
        <v>9386</v>
      </c>
      <c r="G6" s="36">
        <v>2912</v>
      </c>
      <c r="H6" s="36">
        <v>6474</v>
      </c>
      <c r="I6" s="37" t="s">
        <v>57</v>
      </c>
      <c r="J6" s="36">
        <v>25203</v>
      </c>
      <c r="K6" s="36">
        <v>7398</v>
      </c>
      <c r="L6" s="36">
        <v>17804</v>
      </c>
    </row>
    <row r="7" spans="1:12" ht="30.75" customHeight="1" x14ac:dyDescent="0.35">
      <c r="A7" s="37" t="s">
        <v>56</v>
      </c>
      <c r="B7" s="36">
        <v>609520</v>
      </c>
      <c r="C7" s="36">
        <v>139753</v>
      </c>
      <c r="D7" s="36">
        <v>469767</v>
      </c>
      <c r="E7" s="37" t="s">
        <v>56</v>
      </c>
      <c r="F7" s="36">
        <v>259499</v>
      </c>
      <c r="G7" s="36">
        <v>57031</v>
      </c>
      <c r="H7" s="36">
        <v>202468</v>
      </c>
      <c r="I7" s="37" t="s">
        <v>56</v>
      </c>
      <c r="J7" s="36">
        <v>350020</v>
      </c>
      <c r="K7" s="36">
        <v>82721</v>
      </c>
      <c r="L7" s="36">
        <v>267299</v>
      </c>
    </row>
    <row r="8" spans="1:12" ht="30.75" customHeight="1" x14ac:dyDescent="0.35">
      <c r="A8" s="37" t="s">
        <v>55</v>
      </c>
      <c r="B8" s="36">
        <v>410182</v>
      </c>
      <c r="C8" s="36">
        <v>92594</v>
      </c>
      <c r="D8" s="36">
        <v>317589</v>
      </c>
      <c r="E8" s="37" t="s">
        <v>55</v>
      </c>
      <c r="F8" s="36">
        <v>228709</v>
      </c>
      <c r="G8" s="36">
        <v>52849</v>
      </c>
      <c r="H8" s="36">
        <v>175860</v>
      </c>
      <c r="I8" s="37" t="s">
        <v>55</v>
      </c>
      <c r="J8" s="36">
        <v>181473</v>
      </c>
      <c r="K8" s="36">
        <v>39744</v>
      </c>
      <c r="L8" s="36">
        <v>141729</v>
      </c>
    </row>
    <row r="9" spans="1:12" ht="30.75" customHeight="1" x14ac:dyDescent="0.35">
      <c r="A9" s="37" t="s">
        <v>54</v>
      </c>
      <c r="B9" s="36">
        <v>739804</v>
      </c>
      <c r="C9" s="36">
        <v>198662</v>
      </c>
      <c r="D9" s="36">
        <v>541142</v>
      </c>
      <c r="E9" s="37" t="s">
        <v>54</v>
      </c>
      <c r="F9" s="36">
        <v>377850</v>
      </c>
      <c r="G9" s="36">
        <v>100525</v>
      </c>
      <c r="H9" s="36">
        <v>277326</v>
      </c>
      <c r="I9" s="37" t="s">
        <v>54</v>
      </c>
      <c r="J9" s="36">
        <v>361953</v>
      </c>
      <c r="K9" s="36">
        <v>98137</v>
      </c>
      <c r="L9" s="36">
        <v>263816</v>
      </c>
    </row>
    <row r="10" spans="1:12" ht="30.75" customHeight="1" x14ac:dyDescent="0.35">
      <c r="A10" s="37" t="s">
        <v>53</v>
      </c>
      <c r="B10" s="36">
        <v>253567</v>
      </c>
      <c r="C10" s="36">
        <v>89925</v>
      </c>
      <c r="D10" s="36">
        <v>163642</v>
      </c>
      <c r="E10" s="37" t="s">
        <v>53</v>
      </c>
      <c r="F10" s="36">
        <v>114041</v>
      </c>
      <c r="G10" s="36">
        <v>38399</v>
      </c>
      <c r="H10" s="36">
        <v>75643</v>
      </c>
      <c r="I10" s="37" t="s">
        <v>53</v>
      </c>
      <c r="J10" s="36">
        <v>139526</v>
      </c>
      <c r="K10" s="36">
        <v>51526</v>
      </c>
      <c r="L10" s="36">
        <v>87999</v>
      </c>
    </row>
    <row r="11" spans="1:12" ht="30.75" customHeight="1" x14ac:dyDescent="0.35">
      <c r="A11" s="37" t="s">
        <v>52</v>
      </c>
      <c r="B11" s="36" t="s">
        <v>51</v>
      </c>
      <c r="C11" s="36" t="s">
        <v>51</v>
      </c>
      <c r="D11" s="36" t="s">
        <v>51</v>
      </c>
      <c r="E11" s="37" t="s">
        <v>52</v>
      </c>
      <c r="F11" s="36" t="s">
        <v>51</v>
      </c>
      <c r="G11" s="36" t="s">
        <v>51</v>
      </c>
      <c r="H11" s="36" t="s">
        <v>51</v>
      </c>
      <c r="I11" s="37" t="s">
        <v>52</v>
      </c>
      <c r="J11" s="36" t="s">
        <v>51</v>
      </c>
      <c r="K11" s="36" t="s">
        <v>51</v>
      </c>
      <c r="L11" s="36" t="s">
        <v>51</v>
      </c>
    </row>
    <row r="12" spans="1:12" ht="30.75" customHeight="1" x14ac:dyDescent="0.35">
      <c r="A12" s="37" t="s">
        <v>50</v>
      </c>
      <c r="B12" s="36">
        <v>6347</v>
      </c>
      <c r="C12" s="36">
        <v>1157</v>
      </c>
      <c r="D12" s="36">
        <v>5189</v>
      </c>
      <c r="E12" s="37" t="s">
        <v>50</v>
      </c>
      <c r="F12" s="36">
        <v>2224</v>
      </c>
      <c r="G12" s="36">
        <v>875</v>
      </c>
      <c r="H12" s="36">
        <v>1349</v>
      </c>
      <c r="I12" s="37" t="s">
        <v>50</v>
      </c>
      <c r="J12" s="36">
        <v>4123</v>
      </c>
      <c r="K12" s="36">
        <v>283</v>
      </c>
      <c r="L12" s="36">
        <v>3840</v>
      </c>
    </row>
    <row r="13" spans="1:12" s="32" customFormat="1" ht="36.75" customHeight="1" x14ac:dyDescent="0.35">
      <c r="A13" s="27" t="s">
        <v>44</v>
      </c>
      <c r="B13" s="38">
        <v>127927</v>
      </c>
      <c r="C13" s="38">
        <v>19234</v>
      </c>
      <c r="D13" s="38">
        <v>108693</v>
      </c>
      <c r="E13" s="27" t="s">
        <v>44</v>
      </c>
      <c r="F13" s="38">
        <v>58984</v>
      </c>
      <c r="G13" s="38">
        <v>6573</v>
      </c>
      <c r="H13" s="38">
        <v>52412</v>
      </c>
      <c r="I13" s="27" t="s">
        <v>44</v>
      </c>
      <c r="J13" s="38">
        <v>68942</v>
      </c>
      <c r="K13" s="38">
        <v>12661</v>
      </c>
      <c r="L13" s="38">
        <v>56281</v>
      </c>
    </row>
    <row r="14" spans="1:12" ht="30.75" customHeight="1" x14ac:dyDescent="0.35">
      <c r="A14" s="37" t="s">
        <v>57</v>
      </c>
      <c r="B14" s="36" t="s">
        <v>51</v>
      </c>
      <c r="C14" s="36" t="s">
        <v>51</v>
      </c>
      <c r="D14" s="36" t="s">
        <v>51</v>
      </c>
      <c r="E14" s="37" t="s">
        <v>57</v>
      </c>
      <c r="F14" s="36" t="s">
        <v>51</v>
      </c>
      <c r="G14" s="36" t="s">
        <v>51</v>
      </c>
      <c r="H14" s="36" t="s">
        <v>51</v>
      </c>
      <c r="I14" s="37" t="s">
        <v>57</v>
      </c>
      <c r="J14" s="36" t="s">
        <v>51</v>
      </c>
      <c r="K14" s="36" t="s">
        <v>51</v>
      </c>
      <c r="L14" s="36" t="s">
        <v>51</v>
      </c>
    </row>
    <row r="15" spans="1:12" ht="30.75" customHeight="1" x14ac:dyDescent="0.35">
      <c r="A15" s="37" t="s">
        <v>56</v>
      </c>
      <c r="B15" s="36">
        <v>17465</v>
      </c>
      <c r="C15" s="36">
        <v>1293</v>
      </c>
      <c r="D15" s="36">
        <v>16172</v>
      </c>
      <c r="E15" s="37" t="s">
        <v>56</v>
      </c>
      <c r="F15" s="36">
        <v>7623</v>
      </c>
      <c r="G15" s="36" t="s">
        <v>51</v>
      </c>
      <c r="H15" s="36">
        <v>7623</v>
      </c>
      <c r="I15" s="37" t="s">
        <v>56</v>
      </c>
      <c r="J15" s="36">
        <v>9841</v>
      </c>
      <c r="K15" s="36">
        <v>1293</v>
      </c>
      <c r="L15" s="36">
        <v>8548</v>
      </c>
    </row>
    <row r="16" spans="1:12" ht="30.75" customHeight="1" x14ac:dyDescent="0.35">
      <c r="A16" s="37" t="s">
        <v>55</v>
      </c>
      <c r="B16" s="36">
        <v>29066</v>
      </c>
      <c r="C16" s="36">
        <v>2150</v>
      </c>
      <c r="D16" s="36">
        <v>26916</v>
      </c>
      <c r="E16" s="37" t="s">
        <v>55</v>
      </c>
      <c r="F16" s="36">
        <v>14310</v>
      </c>
      <c r="G16" s="36">
        <v>1106</v>
      </c>
      <c r="H16" s="36">
        <v>13204</v>
      </c>
      <c r="I16" s="37" t="s">
        <v>55</v>
      </c>
      <c r="J16" s="36">
        <v>14756</v>
      </c>
      <c r="K16" s="36">
        <v>1044</v>
      </c>
      <c r="L16" s="36">
        <v>13712</v>
      </c>
    </row>
    <row r="17" spans="1:12" ht="30.75" customHeight="1" x14ac:dyDescent="0.35">
      <c r="A17" s="37" t="s">
        <v>54</v>
      </c>
      <c r="B17" s="36">
        <v>65376</v>
      </c>
      <c r="C17" s="36">
        <v>12328</v>
      </c>
      <c r="D17" s="36">
        <v>53048</v>
      </c>
      <c r="E17" s="37" t="s">
        <v>54</v>
      </c>
      <c r="F17" s="36">
        <v>36409</v>
      </c>
      <c r="G17" s="36">
        <v>4825</v>
      </c>
      <c r="H17" s="36">
        <v>31584</v>
      </c>
      <c r="I17" s="37" t="s">
        <v>54</v>
      </c>
      <c r="J17" s="36">
        <v>28967</v>
      </c>
      <c r="K17" s="36">
        <v>7503</v>
      </c>
      <c r="L17" s="36">
        <v>21465</v>
      </c>
    </row>
    <row r="18" spans="1:12" ht="30.75" customHeight="1" x14ac:dyDescent="0.35">
      <c r="A18" s="37" t="s">
        <v>53</v>
      </c>
      <c r="B18" s="36">
        <v>16020</v>
      </c>
      <c r="C18" s="36">
        <v>3463</v>
      </c>
      <c r="D18" s="36">
        <v>12556</v>
      </c>
      <c r="E18" s="37" t="s">
        <v>53</v>
      </c>
      <c r="F18" s="36">
        <v>642</v>
      </c>
      <c r="G18" s="36">
        <v>642</v>
      </c>
      <c r="H18" s="36" t="s">
        <v>51</v>
      </c>
      <c r="I18" s="37" t="s">
        <v>53</v>
      </c>
      <c r="J18" s="36">
        <v>15378</v>
      </c>
      <c r="K18" s="36">
        <v>2822</v>
      </c>
      <c r="L18" s="36">
        <v>12556</v>
      </c>
    </row>
    <row r="19" spans="1:12" ht="30.75" customHeight="1" x14ac:dyDescent="0.35">
      <c r="A19" s="37" t="s">
        <v>52</v>
      </c>
      <c r="B19" s="36" t="s">
        <v>51</v>
      </c>
      <c r="C19" s="36" t="s">
        <v>51</v>
      </c>
      <c r="D19" s="36" t="s">
        <v>51</v>
      </c>
      <c r="E19" s="37" t="s">
        <v>52</v>
      </c>
      <c r="F19" s="36" t="s">
        <v>51</v>
      </c>
      <c r="G19" s="36" t="s">
        <v>51</v>
      </c>
      <c r="H19" s="36" t="s">
        <v>51</v>
      </c>
      <c r="I19" s="37" t="s">
        <v>52</v>
      </c>
      <c r="J19" s="36" t="s">
        <v>51</v>
      </c>
      <c r="K19" s="36" t="s">
        <v>51</v>
      </c>
      <c r="L19" s="36" t="s">
        <v>51</v>
      </c>
    </row>
    <row r="20" spans="1:12" ht="30.75" customHeight="1" x14ac:dyDescent="0.35">
      <c r="A20" s="37" t="s">
        <v>50</v>
      </c>
      <c r="B20" s="36" t="s">
        <v>51</v>
      </c>
      <c r="C20" s="36" t="s">
        <v>51</v>
      </c>
      <c r="D20" s="36" t="s">
        <v>51</v>
      </c>
      <c r="E20" s="37" t="s">
        <v>50</v>
      </c>
      <c r="F20" s="36" t="s">
        <v>51</v>
      </c>
      <c r="G20" s="36" t="s">
        <v>51</v>
      </c>
      <c r="H20" s="36" t="s">
        <v>51</v>
      </c>
      <c r="I20" s="37" t="s">
        <v>50</v>
      </c>
      <c r="J20" s="36" t="s">
        <v>51</v>
      </c>
      <c r="K20" s="36" t="s">
        <v>51</v>
      </c>
      <c r="L20" s="36" t="s">
        <v>51</v>
      </c>
    </row>
    <row r="21" spans="1:12" s="32" customFormat="1" ht="36.75" customHeight="1" x14ac:dyDescent="0.35">
      <c r="A21" s="27" t="s">
        <v>43</v>
      </c>
      <c r="B21" s="38">
        <v>1926081</v>
      </c>
      <c r="C21" s="38">
        <v>513166</v>
      </c>
      <c r="D21" s="38">
        <v>1412915</v>
      </c>
      <c r="E21" s="27" t="s">
        <v>43</v>
      </c>
      <c r="F21" s="38">
        <v>932726</v>
      </c>
      <c r="G21" s="38">
        <v>246017</v>
      </c>
      <c r="H21" s="38">
        <v>686708</v>
      </c>
      <c r="I21" s="27" t="s">
        <v>43</v>
      </c>
      <c r="J21" s="38">
        <v>993355</v>
      </c>
      <c r="K21" s="38">
        <v>267149</v>
      </c>
      <c r="L21" s="38">
        <v>726207</v>
      </c>
    </row>
    <row r="22" spans="1:12" ht="30.75" customHeight="1" x14ac:dyDescent="0.35">
      <c r="A22" s="37" t="s">
        <v>57</v>
      </c>
      <c r="B22" s="36">
        <v>34588</v>
      </c>
      <c r="C22" s="36">
        <v>10310</v>
      </c>
      <c r="D22" s="36">
        <v>24279</v>
      </c>
      <c r="E22" s="37" t="s">
        <v>57</v>
      </c>
      <c r="F22" s="36">
        <v>9386</v>
      </c>
      <c r="G22" s="36">
        <v>2912</v>
      </c>
      <c r="H22" s="36">
        <v>6474</v>
      </c>
      <c r="I22" s="37" t="s">
        <v>57</v>
      </c>
      <c r="J22" s="36">
        <v>25203</v>
      </c>
      <c r="K22" s="36">
        <v>7398</v>
      </c>
      <c r="L22" s="36">
        <v>17804</v>
      </c>
    </row>
    <row r="23" spans="1:12" ht="30.75" customHeight="1" x14ac:dyDescent="0.35">
      <c r="A23" s="37" t="s">
        <v>56</v>
      </c>
      <c r="B23" s="36">
        <v>592055</v>
      </c>
      <c r="C23" s="36">
        <v>138460</v>
      </c>
      <c r="D23" s="36">
        <v>453595</v>
      </c>
      <c r="E23" s="37" t="s">
        <v>56</v>
      </c>
      <c r="F23" s="36">
        <v>251876</v>
      </c>
      <c r="G23" s="36">
        <v>57031</v>
      </c>
      <c r="H23" s="36">
        <v>194845</v>
      </c>
      <c r="I23" s="37" t="s">
        <v>56</v>
      </c>
      <c r="J23" s="36">
        <v>340179</v>
      </c>
      <c r="K23" s="36">
        <v>81428</v>
      </c>
      <c r="L23" s="36">
        <v>258751</v>
      </c>
    </row>
    <row r="24" spans="1:12" ht="30.75" customHeight="1" x14ac:dyDescent="0.35">
      <c r="A24" s="37" t="s">
        <v>55</v>
      </c>
      <c r="B24" s="36">
        <v>381116</v>
      </c>
      <c r="C24" s="36">
        <v>90444</v>
      </c>
      <c r="D24" s="36">
        <v>290673</v>
      </c>
      <c r="E24" s="37" t="s">
        <v>55</v>
      </c>
      <c r="F24" s="36">
        <v>214399</v>
      </c>
      <c r="G24" s="36">
        <v>51743</v>
      </c>
      <c r="H24" s="36">
        <v>162656</v>
      </c>
      <c r="I24" s="37" t="s">
        <v>55</v>
      </c>
      <c r="J24" s="36">
        <v>166717</v>
      </c>
      <c r="K24" s="36">
        <v>38700</v>
      </c>
      <c r="L24" s="36">
        <v>128017</v>
      </c>
    </row>
    <row r="25" spans="1:12" ht="30.75" customHeight="1" x14ac:dyDescent="0.35">
      <c r="A25" s="37" t="s">
        <v>54</v>
      </c>
      <c r="B25" s="36">
        <v>674427</v>
      </c>
      <c r="C25" s="36">
        <v>186334</v>
      </c>
      <c r="D25" s="36">
        <v>488093</v>
      </c>
      <c r="E25" s="37" t="s">
        <v>54</v>
      </c>
      <c r="F25" s="36">
        <v>341441</v>
      </c>
      <c r="G25" s="36">
        <v>95700</v>
      </c>
      <c r="H25" s="36">
        <v>245742</v>
      </c>
      <c r="I25" s="37" t="s">
        <v>54</v>
      </c>
      <c r="J25" s="36">
        <v>332986</v>
      </c>
      <c r="K25" s="36">
        <v>90634</v>
      </c>
      <c r="L25" s="36">
        <v>242352</v>
      </c>
    </row>
    <row r="26" spans="1:12" ht="30.75" customHeight="1" x14ac:dyDescent="0.35">
      <c r="A26" s="37" t="s">
        <v>53</v>
      </c>
      <c r="B26" s="36">
        <v>237548</v>
      </c>
      <c r="C26" s="36">
        <v>86462</v>
      </c>
      <c r="D26" s="36">
        <v>151086</v>
      </c>
      <c r="E26" s="37" t="s">
        <v>53</v>
      </c>
      <c r="F26" s="36">
        <v>113400</v>
      </c>
      <c r="G26" s="36">
        <v>37757</v>
      </c>
      <c r="H26" s="36">
        <v>75643</v>
      </c>
      <c r="I26" s="37" t="s">
        <v>53</v>
      </c>
      <c r="J26" s="36">
        <v>124148</v>
      </c>
      <c r="K26" s="36">
        <v>48705</v>
      </c>
      <c r="L26" s="36">
        <v>75443</v>
      </c>
    </row>
    <row r="27" spans="1:12" ht="30.75" customHeight="1" x14ac:dyDescent="0.35">
      <c r="A27" s="37" t="s">
        <v>52</v>
      </c>
      <c r="B27" s="36" t="s">
        <v>51</v>
      </c>
      <c r="C27" s="36" t="s">
        <v>51</v>
      </c>
      <c r="D27" s="36" t="s">
        <v>51</v>
      </c>
      <c r="E27" s="37" t="s">
        <v>52</v>
      </c>
      <c r="F27" s="36" t="s">
        <v>51</v>
      </c>
      <c r="G27" s="36" t="s">
        <v>51</v>
      </c>
      <c r="H27" s="36" t="s">
        <v>51</v>
      </c>
      <c r="I27" s="37" t="s">
        <v>52</v>
      </c>
      <c r="J27" s="36" t="s">
        <v>51</v>
      </c>
      <c r="K27" s="36" t="s">
        <v>51</v>
      </c>
      <c r="L27" s="36" t="s">
        <v>51</v>
      </c>
    </row>
    <row r="28" spans="1:12" ht="30.75" customHeight="1" x14ac:dyDescent="0.35">
      <c r="A28" s="37" t="s">
        <v>50</v>
      </c>
      <c r="B28" s="36">
        <v>6347</v>
      </c>
      <c r="C28" s="36">
        <v>1157</v>
      </c>
      <c r="D28" s="36">
        <v>5189</v>
      </c>
      <c r="E28" s="37" t="s">
        <v>50</v>
      </c>
      <c r="F28" s="36">
        <v>2224</v>
      </c>
      <c r="G28" s="36">
        <v>875</v>
      </c>
      <c r="H28" s="36">
        <v>1349</v>
      </c>
      <c r="I28" s="37" t="s">
        <v>50</v>
      </c>
      <c r="J28" s="36">
        <v>4123</v>
      </c>
      <c r="K28" s="36">
        <v>283</v>
      </c>
      <c r="L28" s="36">
        <v>3840</v>
      </c>
    </row>
    <row r="29" spans="1:12" ht="14.25" customHeight="1" x14ac:dyDescent="0.35">
      <c r="A29" s="23"/>
      <c r="B29" s="35"/>
      <c r="C29" s="35"/>
      <c r="D29" s="35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B3:D3"/>
    <mergeCell ref="F3:H3"/>
    <mergeCell ref="J3:L3"/>
  </mergeCells>
  <pageMargins left="0.51181102362204722" right="0.59055118110236227" top="0.9842519685039370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F18D-39AD-4BEA-81A4-806BB04BF2F3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 x14ac:dyDescent="0.5">
      <c r="A1" s="33" t="s">
        <v>147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 x14ac:dyDescent="0.5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 x14ac:dyDescent="0.5">
      <c r="A3" s="67" t="s">
        <v>144</v>
      </c>
      <c r="B3" s="65" t="s">
        <v>14</v>
      </c>
      <c r="C3" s="65"/>
      <c r="D3" s="65"/>
      <c r="E3" s="67" t="s">
        <v>144</v>
      </c>
      <c r="F3" s="65" t="s">
        <v>12</v>
      </c>
      <c r="G3" s="65"/>
      <c r="H3" s="65"/>
      <c r="I3" s="67" t="s">
        <v>144</v>
      </c>
      <c r="J3" s="65" t="s">
        <v>13</v>
      </c>
      <c r="K3" s="65"/>
      <c r="L3" s="65"/>
    </row>
    <row r="4" spans="1:12" ht="24.95" customHeight="1" x14ac:dyDescent="0.5">
      <c r="A4" s="68"/>
      <c r="B4" s="28" t="s">
        <v>3</v>
      </c>
      <c r="C4" s="28" t="s">
        <v>46</v>
      </c>
      <c r="D4" s="28" t="s">
        <v>45</v>
      </c>
      <c r="E4" s="68"/>
      <c r="F4" s="28" t="s">
        <v>3</v>
      </c>
      <c r="G4" s="28" t="s">
        <v>46</v>
      </c>
      <c r="H4" s="28" t="s">
        <v>45</v>
      </c>
      <c r="I4" s="68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7">
        <v>8009</v>
      </c>
      <c r="C5" s="57" t="s">
        <v>51</v>
      </c>
      <c r="D5" s="57">
        <v>8009</v>
      </c>
      <c r="E5" s="27" t="s">
        <v>12</v>
      </c>
      <c r="F5" s="57">
        <v>3362</v>
      </c>
      <c r="G5" s="57" t="s">
        <v>51</v>
      </c>
      <c r="H5" s="57">
        <v>3362</v>
      </c>
      <c r="I5" s="27" t="s">
        <v>13</v>
      </c>
      <c r="J5" s="57">
        <v>4647</v>
      </c>
      <c r="K5" s="57" t="s">
        <v>51</v>
      </c>
      <c r="L5" s="57">
        <v>4647</v>
      </c>
    </row>
    <row r="6" spans="1:12" ht="24.95" customHeight="1" x14ac:dyDescent="0.5">
      <c r="A6" s="32" t="s">
        <v>143</v>
      </c>
      <c r="B6" s="57">
        <v>3362</v>
      </c>
      <c r="C6" s="57" t="s">
        <v>51</v>
      </c>
      <c r="D6" s="57">
        <v>3362</v>
      </c>
      <c r="E6" s="32" t="s">
        <v>143</v>
      </c>
      <c r="F6" s="57">
        <v>3362</v>
      </c>
      <c r="G6" s="57" t="s">
        <v>51</v>
      </c>
      <c r="H6" s="57">
        <v>3362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 x14ac:dyDescent="0.5">
      <c r="A7" s="22" t="s">
        <v>142</v>
      </c>
      <c r="B7" s="56" t="s">
        <v>51</v>
      </c>
      <c r="C7" s="56" t="s">
        <v>51</v>
      </c>
      <c r="D7" s="56" t="s">
        <v>51</v>
      </c>
      <c r="E7" s="22" t="s">
        <v>142</v>
      </c>
      <c r="F7" s="56" t="s">
        <v>51</v>
      </c>
      <c r="G7" s="56" t="s">
        <v>51</v>
      </c>
      <c r="H7" s="56" t="s">
        <v>51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 x14ac:dyDescent="0.5">
      <c r="A8" s="22" t="s">
        <v>141</v>
      </c>
      <c r="B8" s="56" t="s">
        <v>51</v>
      </c>
      <c r="C8" s="56" t="s">
        <v>51</v>
      </c>
      <c r="D8" s="56" t="s">
        <v>51</v>
      </c>
      <c r="E8" s="22" t="s">
        <v>141</v>
      </c>
      <c r="F8" s="56" t="s">
        <v>51</v>
      </c>
      <c r="G8" s="56" t="s">
        <v>51</v>
      </c>
      <c r="H8" s="56" t="s">
        <v>51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 x14ac:dyDescent="0.5">
      <c r="A9" s="22" t="s">
        <v>140</v>
      </c>
      <c r="B9" s="56" t="s">
        <v>51</v>
      </c>
      <c r="C9" s="56" t="s">
        <v>51</v>
      </c>
      <c r="D9" s="56" t="s">
        <v>51</v>
      </c>
      <c r="E9" s="22" t="s">
        <v>140</v>
      </c>
      <c r="F9" s="56" t="s">
        <v>51</v>
      </c>
      <c r="G9" s="56" t="s">
        <v>51</v>
      </c>
      <c r="H9" s="56" t="s">
        <v>51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 x14ac:dyDescent="0.5">
      <c r="A10" s="22" t="s">
        <v>139</v>
      </c>
      <c r="B10" s="56">
        <v>3362</v>
      </c>
      <c r="C10" s="56" t="s">
        <v>51</v>
      </c>
      <c r="D10" s="56">
        <v>3362</v>
      </c>
      <c r="E10" s="22" t="s">
        <v>139</v>
      </c>
      <c r="F10" s="56">
        <v>3362</v>
      </c>
      <c r="G10" s="56" t="s">
        <v>51</v>
      </c>
      <c r="H10" s="56">
        <v>3362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 x14ac:dyDescent="0.5">
      <c r="A11" s="22" t="s">
        <v>138</v>
      </c>
      <c r="B11" s="56" t="s">
        <v>51</v>
      </c>
      <c r="C11" s="56" t="s">
        <v>51</v>
      </c>
      <c r="D11" s="56" t="s">
        <v>51</v>
      </c>
      <c r="E11" s="22" t="s">
        <v>138</v>
      </c>
      <c r="F11" s="56" t="s">
        <v>51</v>
      </c>
      <c r="G11" s="56" t="s">
        <v>51</v>
      </c>
      <c r="H11" s="56" t="s">
        <v>51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 x14ac:dyDescent="0.5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 x14ac:dyDescent="0.5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 x14ac:dyDescent="0.5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 x14ac:dyDescent="0.5">
      <c r="A15" s="32" t="s">
        <v>134</v>
      </c>
      <c r="B15" s="57">
        <v>1181</v>
      </c>
      <c r="C15" s="57" t="s">
        <v>51</v>
      </c>
      <c r="D15" s="57">
        <v>1181</v>
      </c>
      <c r="E15" s="32" t="s">
        <v>134</v>
      </c>
      <c r="F15" s="57" t="s">
        <v>51</v>
      </c>
      <c r="G15" s="57" t="s">
        <v>51</v>
      </c>
      <c r="H15" s="57" t="s">
        <v>51</v>
      </c>
      <c r="I15" s="32" t="s">
        <v>134</v>
      </c>
      <c r="J15" s="57">
        <v>1181</v>
      </c>
      <c r="K15" s="57" t="s">
        <v>51</v>
      </c>
      <c r="L15" s="57">
        <v>1181</v>
      </c>
    </row>
    <row r="16" spans="1:12" ht="21.75" customHeight="1" x14ac:dyDescent="0.5">
      <c r="A16" s="22" t="s">
        <v>133</v>
      </c>
      <c r="B16" s="56" t="s">
        <v>51</v>
      </c>
      <c r="C16" s="56" t="s">
        <v>51</v>
      </c>
      <c r="D16" s="56" t="s">
        <v>51</v>
      </c>
      <c r="E16" s="22" t="s">
        <v>133</v>
      </c>
      <c r="F16" s="56" t="s">
        <v>51</v>
      </c>
      <c r="G16" s="56" t="s">
        <v>51</v>
      </c>
      <c r="H16" s="56" t="s">
        <v>51</v>
      </c>
      <c r="I16" s="22" t="s">
        <v>133</v>
      </c>
      <c r="J16" s="56" t="s">
        <v>51</v>
      </c>
      <c r="K16" s="56" t="s">
        <v>51</v>
      </c>
      <c r="L16" s="56" t="s">
        <v>51</v>
      </c>
    </row>
    <row r="17" spans="1:12" ht="21.75" customHeight="1" x14ac:dyDescent="0.5">
      <c r="A17" s="22" t="s">
        <v>132</v>
      </c>
      <c r="B17" s="56" t="s">
        <v>51</v>
      </c>
      <c r="C17" s="56" t="s">
        <v>51</v>
      </c>
      <c r="D17" s="56" t="s">
        <v>51</v>
      </c>
      <c r="E17" s="22" t="s">
        <v>132</v>
      </c>
      <c r="F17" s="56" t="s">
        <v>51</v>
      </c>
      <c r="G17" s="56" t="s">
        <v>51</v>
      </c>
      <c r="H17" s="56" t="s">
        <v>51</v>
      </c>
      <c r="I17" s="22" t="s">
        <v>132</v>
      </c>
      <c r="J17" s="56" t="s">
        <v>51</v>
      </c>
      <c r="K17" s="56" t="s">
        <v>51</v>
      </c>
      <c r="L17" s="56" t="s">
        <v>51</v>
      </c>
    </row>
    <row r="18" spans="1:12" ht="21.75" customHeight="1" x14ac:dyDescent="0.5">
      <c r="A18" s="22" t="s">
        <v>131</v>
      </c>
      <c r="B18" s="56">
        <v>1181</v>
      </c>
      <c r="C18" s="56" t="s">
        <v>51</v>
      </c>
      <c r="D18" s="56">
        <v>1181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1181</v>
      </c>
      <c r="K18" s="56" t="s">
        <v>51</v>
      </c>
      <c r="L18" s="56">
        <v>1181</v>
      </c>
    </row>
    <row r="19" spans="1:12" ht="21.75" customHeight="1" x14ac:dyDescent="0.5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 x14ac:dyDescent="0.5">
      <c r="A20" s="32" t="s">
        <v>129</v>
      </c>
      <c r="B20" s="57" t="s">
        <v>51</v>
      </c>
      <c r="C20" s="57" t="s">
        <v>51</v>
      </c>
      <c r="D20" s="57" t="s">
        <v>51</v>
      </c>
      <c r="E20" s="32" t="s">
        <v>129</v>
      </c>
      <c r="F20" s="57" t="s">
        <v>51</v>
      </c>
      <c r="G20" s="57" t="s">
        <v>51</v>
      </c>
      <c r="H20" s="57" t="s">
        <v>51</v>
      </c>
      <c r="I20" s="32" t="s">
        <v>129</v>
      </c>
      <c r="J20" s="57" t="s">
        <v>51</v>
      </c>
      <c r="K20" s="57" t="s">
        <v>51</v>
      </c>
      <c r="L20" s="57" t="s">
        <v>51</v>
      </c>
    </row>
    <row r="21" spans="1:12" ht="21.75" customHeight="1" x14ac:dyDescent="0.5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 x14ac:dyDescent="0.5">
      <c r="A22" s="22" t="s">
        <v>127</v>
      </c>
      <c r="B22" s="56" t="s">
        <v>51</v>
      </c>
      <c r="C22" s="56" t="s">
        <v>51</v>
      </c>
      <c r="D22" s="56" t="s">
        <v>51</v>
      </c>
      <c r="E22" s="22" t="s">
        <v>127</v>
      </c>
      <c r="F22" s="56" t="s">
        <v>51</v>
      </c>
      <c r="G22" s="56" t="s">
        <v>51</v>
      </c>
      <c r="H22" s="56" t="s">
        <v>51</v>
      </c>
      <c r="I22" s="22" t="s">
        <v>127</v>
      </c>
      <c r="J22" s="56" t="s">
        <v>51</v>
      </c>
      <c r="K22" s="56" t="s">
        <v>51</v>
      </c>
      <c r="L22" s="56" t="s">
        <v>51</v>
      </c>
    </row>
    <row r="23" spans="1:12" ht="21.75" customHeight="1" x14ac:dyDescent="0.5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 x14ac:dyDescent="0.5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 x14ac:dyDescent="0.5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 x14ac:dyDescent="0.5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 x14ac:dyDescent="0.5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 x14ac:dyDescent="0.5">
      <c r="A28" s="32" t="s">
        <v>121</v>
      </c>
      <c r="B28" s="57" t="s">
        <v>51</v>
      </c>
      <c r="C28" s="57" t="s">
        <v>51</v>
      </c>
      <c r="D28" s="57" t="s">
        <v>51</v>
      </c>
      <c r="E28" s="32" t="s">
        <v>121</v>
      </c>
      <c r="F28" s="57" t="s">
        <v>51</v>
      </c>
      <c r="G28" s="57" t="s">
        <v>51</v>
      </c>
      <c r="H28" s="57" t="s">
        <v>51</v>
      </c>
      <c r="I28" s="32" t="s">
        <v>121</v>
      </c>
      <c r="J28" s="57" t="s">
        <v>51</v>
      </c>
      <c r="K28" s="57" t="s">
        <v>51</v>
      </c>
      <c r="L28" s="57" t="s">
        <v>51</v>
      </c>
    </row>
    <row r="29" spans="1:12" ht="21.75" customHeight="1" x14ac:dyDescent="0.5">
      <c r="A29" s="22" t="s">
        <v>120</v>
      </c>
      <c r="B29" s="56" t="s">
        <v>51</v>
      </c>
      <c r="C29" s="56" t="s">
        <v>51</v>
      </c>
      <c r="D29" s="56" t="s">
        <v>51</v>
      </c>
      <c r="E29" s="22" t="s">
        <v>120</v>
      </c>
      <c r="F29" s="56" t="s">
        <v>51</v>
      </c>
      <c r="G29" s="56" t="s">
        <v>51</v>
      </c>
      <c r="H29" s="56" t="s">
        <v>51</v>
      </c>
      <c r="I29" s="22" t="s">
        <v>120</v>
      </c>
      <c r="J29" s="56" t="s">
        <v>51</v>
      </c>
      <c r="K29" s="56" t="s">
        <v>51</v>
      </c>
      <c r="L29" s="56" t="s">
        <v>51</v>
      </c>
    </row>
    <row r="30" spans="1:12" ht="21.75" customHeight="1" x14ac:dyDescent="0.5">
      <c r="A30" s="22" t="s">
        <v>119</v>
      </c>
      <c r="B30" s="56" t="s">
        <v>51</v>
      </c>
      <c r="C30" s="56" t="s">
        <v>51</v>
      </c>
      <c r="D30" s="56" t="s">
        <v>51</v>
      </c>
      <c r="E30" s="22" t="s">
        <v>119</v>
      </c>
      <c r="F30" s="56" t="s">
        <v>51</v>
      </c>
      <c r="G30" s="56" t="s">
        <v>51</v>
      </c>
      <c r="H30" s="56" t="s">
        <v>51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 x14ac:dyDescent="0.5">
      <c r="A31" s="22" t="s">
        <v>118</v>
      </c>
      <c r="B31" s="56" t="s">
        <v>51</v>
      </c>
      <c r="C31" s="56" t="s">
        <v>51</v>
      </c>
      <c r="D31" s="56" t="s">
        <v>51</v>
      </c>
      <c r="E31" s="22" t="s">
        <v>118</v>
      </c>
      <c r="F31" s="56" t="s">
        <v>51</v>
      </c>
      <c r="G31" s="56" t="s">
        <v>51</v>
      </c>
      <c r="H31" s="56" t="s">
        <v>51</v>
      </c>
      <c r="I31" s="22" t="s">
        <v>118</v>
      </c>
      <c r="J31" s="56" t="s">
        <v>51</v>
      </c>
      <c r="K31" s="56" t="s">
        <v>51</v>
      </c>
      <c r="L31" s="56" t="s">
        <v>51</v>
      </c>
    </row>
    <row r="32" spans="1:12" ht="21.75" customHeight="1" x14ac:dyDescent="0.5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 x14ac:dyDescent="0.5">
      <c r="A33" s="22" t="s">
        <v>116</v>
      </c>
      <c r="B33" s="56" t="s">
        <v>51</v>
      </c>
      <c r="C33" s="56" t="s">
        <v>51</v>
      </c>
      <c r="D33" s="56" t="s">
        <v>51</v>
      </c>
      <c r="E33" s="22" t="s">
        <v>116</v>
      </c>
      <c r="F33" s="56" t="s">
        <v>51</v>
      </c>
      <c r="G33" s="56" t="s">
        <v>51</v>
      </c>
      <c r="H33" s="56" t="s">
        <v>51</v>
      </c>
      <c r="I33" s="22" t="s">
        <v>116</v>
      </c>
      <c r="J33" s="56" t="s">
        <v>51</v>
      </c>
      <c r="K33" s="56" t="s">
        <v>51</v>
      </c>
      <c r="L33" s="56" t="s">
        <v>51</v>
      </c>
    </row>
    <row r="34" spans="1:12" ht="21.75" customHeight="1" x14ac:dyDescent="0.5">
      <c r="A34" s="22" t="s">
        <v>115</v>
      </c>
      <c r="B34" s="56" t="s">
        <v>51</v>
      </c>
      <c r="C34" s="56" t="s">
        <v>51</v>
      </c>
      <c r="D34" s="56" t="s">
        <v>51</v>
      </c>
      <c r="E34" s="22" t="s">
        <v>115</v>
      </c>
      <c r="F34" s="56" t="s">
        <v>51</v>
      </c>
      <c r="G34" s="56" t="s">
        <v>51</v>
      </c>
      <c r="H34" s="56" t="s">
        <v>51</v>
      </c>
      <c r="I34" s="22" t="s">
        <v>115</v>
      </c>
      <c r="J34" s="56" t="s">
        <v>51</v>
      </c>
      <c r="K34" s="56" t="s">
        <v>51</v>
      </c>
      <c r="L34" s="56" t="s">
        <v>51</v>
      </c>
    </row>
    <row r="35" spans="1:12" ht="21.75" customHeight="1" x14ac:dyDescent="0.5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 x14ac:dyDescent="0.5">
      <c r="A36" s="32" t="s">
        <v>113</v>
      </c>
      <c r="B36" s="57" t="s">
        <v>51</v>
      </c>
      <c r="C36" s="57" t="s">
        <v>51</v>
      </c>
      <c r="D36" s="57" t="s">
        <v>51</v>
      </c>
      <c r="E36" s="32" t="s">
        <v>113</v>
      </c>
      <c r="F36" s="57" t="s">
        <v>51</v>
      </c>
      <c r="G36" s="57" t="s">
        <v>51</v>
      </c>
      <c r="H36" s="57" t="s">
        <v>51</v>
      </c>
      <c r="I36" s="32" t="s">
        <v>113</v>
      </c>
      <c r="J36" s="57" t="s">
        <v>51</v>
      </c>
      <c r="K36" s="57" t="s">
        <v>51</v>
      </c>
      <c r="L36" s="57" t="s">
        <v>51</v>
      </c>
    </row>
    <row r="37" spans="1:12" ht="21.75" customHeight="1" x14ac:dyDescent="0.5">
      <c r="A37" s="22" t="s">
        <v>112</v>
      </c>
      <c r="B37" s="56" t="s">
        <v>51</v>
      </c>
      <c r="C37" s="56" t="s">
        <v>51</v>
      </c>
      <c r="D37" s="56" t="s">
        <v>51</v>
      </c>
      <c r="E37" s="22" t="s">
        <v>112</v>
      </c>
      <c r="F37" s="56" t="s">
        <v>51</v>
      </c>
      <c r="G37" s="56" t="s">
        <v>51</v>
      </c>
      <c r="H37" s="56" t="s">
        <v>51</v>
      </c>
      <c r="I37" s="22" t="s">
        <v>112</v>
      </c>
      <c r="J37" s="56" t="s">
        <v>51</v>
      </c>
      <c r="K37" s="56" t="s">
        <v>51</v>
      </c>
      <c r="L37" s="56" t="s">
        <v>51</v>
      </c>
    </row>
    <row r="38" spans="1:12" ht="27" customHeight="1" x14ac:dyDescent="0.5">
      <c r="A38" s="32" t="s">
        <v>111</v>
      </c>
      <c r="B38" s="57" t="s">
        <v>51</v>
      </c>
      <c r="C38" s="57" t="s">
        <v>51</v>
      </c>
      <c r="D38" s="57" t="s">
        <v>51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6" t="s">
        <v>51</v>
      </c>
      <c r="K38" s="56" t="s">
        <v>51</v>
      </c>
      <c r="L38" s="56" t="s">
        <v>51</v>
      </c>
    </row>
    <row r="39" spans="1:12" ht="21.75" customHeight="1" x14ac:dyDescent="0.5">
      <c r="A39" s="22" t="s">
        <v>110</v>
      </c>
      <c r="B39" s="56" t="s">
        <v>51</v>
      </c>
      <c r="C39" s="56" t="s">
        <v>51</v>
      </c>
      <c r="D39" s="56" t="s">
        <v>51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 t="s">
        <v>51</v>
      </c>
      <c r="K39" s="56" t="s">
        <v>51</v>
      </c>
      <c r="L39" s="56" t="s">
        <v>51</v>
      </c>
    </row>
    <row r="40" spans="1:12" ht="21.75" customHeight="1" x14ac:dyDescent="0.5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 x14ac:dyDescent="0.5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 x14ac:dyDescent="0.5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 x14ac:dyDescent="0.5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 x14ac:dyDescent="0.5">
      <c r="A44" s="32" t="s">
        <v>105</v>
      </c>
      <c r="B44" s="57" t="s">
        <v>51</v>
      </c>
      <c r="C44" s="57" t="s">
        <v>51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 t="s">
        <v>51</v>
      </c>
      <c r="K44" s="57" t="s">
        <v>51</v>
      </c>
      <c r="L44" s="57" t="s">
        <v>51</v>
      </c>
    </row>
    <row r="45" spans="1:12" ht="21.75" customHeight="1" x14ac:dyDescent="0.5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 x14ac:dyDescent="0.5">
      <c r="A46" s="58" t="s">
        <v>103</v>
      </c>
      <c r="B46" s="56" t="s">
        <v>51</v>
      </c>
      <c r="C46" s="56" t="s">
        <v>51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 t="s">
        <v>51</v>
      </c>
      <c r="K46" s="56" t="s">
        <v>51</v>
      </c>
      <c r="L46" s="56" t="s">
        <v>51</v>
      </c>
    </row>
    <row r="47" spans="1:12" ht="21.75" customHeight="1" x14ac:dyDescent="0.5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 x14ac:dyDescent="0.5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 x14ac:dyDescent="0.5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 x14ac:dyDescent="0.5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 x14ac:dyDescent="0.5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 x14ac:dyDescent="0.5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 x14ac:dyDescent="0.5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 x14ac:dyDescent="0.5">
      <c r="A54" s="32" t="s">
        <v>95</v>
      </c>
      <c r="B54" s="57">
        <v>3466</v>
      </c>
      <c r="C54" s="57" t="s">
        <v>51</v>
      </c>
      <c r="D54" s="57">
        <v>3466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>
        <v>3466</v>
      </c>
      <c r="K54" s="57" t="s">
        <v>51</v>
      </c>
      <c r="L54" s="57">
        <v>3466</v>
      </c>
    </row>
    <row r="55" spans="1:12" ht="21.75" customHeight="1" x14ac:dyDescent="0.5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 x14ac:dyDescent="0.5">
      <c r="A56" s="22" t="s">
        <v>93</v>
      </c>
      <c r="B56" s="56">
        <v>3466</v>
      </c>
      <c r="C56" s="56" t="s">
        <v>51</v>
      </c>
      <c r="D56" s="56">
        <v>3466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>
        <v>3466</v>
      </c>
      <c r="K56" s="56" t="s">
        <v>51</v>
      </c>
      <c r="L56" s="56">
        <v>3466</v>
      </c>
    </row>
    <row r="57" spans="1:12" ht="21.75" customHeight="1" x14ac:dyDescent="0.5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 x14ac:dyDescent="0.5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 x14ac:dyDescent="0.5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 x14ac:dyDescent="0.5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 x14ac:dyDescent="0.5">
      <c r="A61" s="22" t="s">
        <v>88</v>
      </c>
      <c r="B61" s="56" t="s">
        <v>51</v>
      </c>
      <c r="C61" s="56" t="s">
        <v>51</v>
      </c>
      <c r="D61" s="56" t="s">
        <v>51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 t="s">
        <v>51</v>
      </c>
      <c r="K61" s="56" t="s">
        <v>51</v>
      </c>
      <c r="L61" s="56" t="s">
        <v>51</v>
      </c>
    </row>
    <row r="62" spans="1:12" ht="27" customHeight="1" x14ac:dyDescent="0.5">
      <c r="A62" s="32" t="s">
        <v>87</v>
      </c>
      <c r="B62" s="57" t="s">
        <v>51</v>
      </c>
      <c r="C62" s="57" t="s">
        <v>51</v>
      </c>
      <c r="D62" s="57" t="s">
        <v>51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 t="s">
        <v>51</v>
      </c>
      <c r="K62" s="57" t="s">
        <v>51</v>
      </c>
      <c r="L62" s="57" t="s">
        <v>51</v>
      </c>
    </row>
    <row r="63" spans="1:12" ht="21.75" customHeight="1" x14ac:dyDescent="0.5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 x14ac:dyDescent="0.5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 x14ac:dyDescent="0.5">
      <c r="A65" s="22" t="s">
        <v>84</v>
      </c>
      <c r="B65" s="56" t="s">
        <v>51</v>
      </c>
      <c r="C65" s="56" t="s">
        <v>51</v>
      </c>
      <c r="D65" s="56" t="s">
        <v>51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 t="s">
        <v>51</v>
      </c>
      <c r="K65" s="56" t="s">
        <v>51</v>
      </c>
      <c r="L65" s="56" t="s">
        <v>51</v>
      </c>
    </row>
    <row r="66" spans="1:12" ht="21.75" customHeight="1" x14ac:dyDescent="0.5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 x14ac:dyDescent="0.5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 x14ac:dyDescent="0.5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 x14ac:dyDescent="0.5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 x14ac:dyDescent="0.5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 x14ac:dyDescent="0.5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 x14ac:dyDescent="0.5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E3:E4"/>
    <mergeCell ref="F3:H3"/>
    <mergeCell ref="I3:I4"/>
    <mergeCell ref="J3:L3"/>
    <mergeCell ref="A3:A4"/>
    <mergeCell ref="B3:D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EB51-78B7-4953-B0B4-024DBDF89C73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 x14ac:dyDescent="0.5">
      <c r="A1" s="33" t="s">
        <v>148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 x14ac:dyDescent="0.5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 x14ac:dyDescent="0.5">
      <c r="A3" s="67" t="s">
        <v>144</v>
      </c>
      <c r="B3" s="65" t="s">
        <v>14</v>
      </c>
      <c r="C3" s="65"/>
      <c r="D3" s="65"/>
      <c r="E3" s="67" t="s">
        <v>144</v>
      </c>
      <c r="F3" s="65" t="s">
        <v>12</v>
      </c>
      <c r="G3" s="65"/>
      <c r="H3" s="65"/>
      <c r="I3" s="67" t="s">
        <v>144</v>
      </c>
      <c r="J3" s="65" t="s">
        <v>13</v>
      </c>
      <c r="K3" s="65"/>
      <c r="L3" s="65"/>
    </row>
    <row r="4" spans="1:12" ht="24.95" customHeight="1" x14ac:dyDescent="0.5">
      <c r="A4" s="68"/>
      <c r="B4" s="28" t="s">
        <v>3</v>
      </c>
      <c r="C4" s="28" t="s">
        <v>46</v>
      </c>
      <c r="D4" s="28" t="s">
        <v>45</v>
      </c>
      <c r="E4" s="68"/>
      <c r="F4" s="28" t="s">
        <v>3</v>
      </c>
      <c r="G4" s="28" t="s">
        <v>46</v>
      </c>
      <c r="H4" s="28" t="s">
        <v>45</v>
      </c>
      <c r="I4" s="68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7">
        <v>8338</v>
      </c>
      <c r="C5" s="57" t="s">
        <v>51</v>
      </c>
      <c r="D5" s="57">
        <v>8338</v>
      </c>
      <c r="E5" s="27" t="s">
        <v>12</v>
      </c>
      <c r="F5" s="57">
        <v>3324</v>
      </c>
      <c r="G5" s="57" t="s">
        <v>51</v>
      </c>
      <c r="H5" s="57">
        <v>3324</v>
      </c>
      <c r="I5" s="27" t="s">
        <v>13</v>
      </c>
      <c r="J5" s="57">
        <v>5013</v>
      </c>
      <c r="K5" s="57" t="s">
        <v>51</v>
      </c>
      <c r="L5" s="57">
        <v>5013</v>
      </c>
    </row>
    <row r="6" spans="1:12" ht="24.95" customHeight="1" x14ac:dyDescent="0.5">
      <c r="A6" s="32" t="s">
        <v>143</v>
      </c>
      <c r="B6" s="57">
        <v>2103</v>
      </c>
      <c r="C6" s="57" t="s">
        <v>51</v>
      </c>
      <c r="D6" s="57">
        <v>2103</v>
      </c>
      <c r="E6" s="32" t="s">
        <v>143</v>
      </c>
      <c r="F6" s="57">
        <v>2103</v>
      </c>
      <c r="G6" s="57" t="s">
        <v>51</v>
      </c>
      <c r="H6" s="57">
        <v>2103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 x14ac:dyDescent="0.5">
      <c r="A7" s="22" t="s">
        <v>142</v>
      </c>
      <c r="B7" s="56" t="s">
        <v>51</v>
      </c>
      <c r="C7" s="56" t="s">
        <v>51</v>
      </c>
      <c r="D7" s="56" t="s">
        <v>51</v>
      </c>
      <c r="E7" s="22" t="s">
        <v>142</v>
      </c>
      <c r="F7" s="56" t="s">
        <v>51</v>
      </c>
      <c r="G7" s="56" t="s">
        <v>51</v>
      </c>
      <c r="H7" s="56" t="s">
        <v>51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 x14ac:dyDescent="0.5">
      <c r="A8" s="22" t="s">
        <v>141</v>
      </c>
      <c r="B8" s="56">
        <v>855</v>
      </c>
      <c r="C8" s="56" t="s">
        <v>51</v>
      </c>
      <c r="D8" s="56">
        <v>855</v>
      </c>
      <c r="E8" s="22" t="s">
        <v>141</v>
      </c>
      <c r="F8" s="56">
        <v>855</v>
      </c>
      <c r="G8" s="56" t="s">
        <v>51</v>
      </c>
      <c r="H8" s="56">
        <v>855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 x14ac:dyDescent="0.5">
      <c r="A9" s="22" t="s">
        <v>140</v>
      </c>
      <c r="B9" s="56">
        <v>1248</v>
      </c>
      <c r="C9" s="56" t="s">
        <v>51</v>
      </c>
      <c r="D9" s="56">
        <v>1248</v>
      </c>
      <c r="E9" s="22" t="s">
        <v>140</v>
      </c>
      <c r="F9" s="56">
        <v>1248</v>
      </c>
      <c r="G9" s="56" t="s">
        <v>51</v>
      </c>
      <c r="H9" s="56">
        <v>1248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 x14ac:dyDescent="0.5">
      <c r="A10" s="22" t="s">
        <v>139</v>
      </c>
      <c r="B10" s="56" t="s">
        <v>51</v>
      </c>
      <c r="C10" s="56" t="s">
        <v>51</v>
      </c>
      <c r="D10" s="56" t="s">
        <v>51</v>
      </c>
      <c r="E10" s="22" t="s">
        <v>139</v>
      </c>
      <c r="F10" s="56" t="s">
        <v>51</v>
      </c>
      <c r="G10" s="56" t="s">
        <v>51</v>
      </c>
      <c r="H10" s="56" t="s">
        <v>51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 x14ac:dyDescent="0.5">
      <c r="A11" s="22" t="s">
        <v>138</v>
      </c>
      <c r="B11" s="56" t="s">
        <v>51</v>
      </c>
      <c r="C11" s="56" t="s">
        <v>51</v>
      </c>
      <c r="D11" s="56" t="s">
        <v>51</v>
      </c>
      <c r="E11" s="22" t="s">
        <v>138</v>
      </c>
      <c r="F11" s="56" t="s">
        <v>51</v>
      </c>
      <c r="G11" s="56" t="s">
        <v>51</v>
      </c>
      <c r="H11" s="56" t="s">
        <v>51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 x14ac:dyDescent="0.5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 x14ac:dyDescent="0.5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 x14ac:dyDescent="0.5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 x14ac:dyDescent="0.5">
      <c r="A15" s="32" t="s">
        <v>134</v>
      </c>
      <c r="B15" s="57" t="s">
        <v>51</v>
      </c>
      <c r="C15" s="57" t="s">
        <v>51</v>
      </c>
      <c r="D15" s="57" t="s">
        <v>51</v>
      </c>
      <c r="E15" s="32" t="s">
        <v>134</v>
      </c>
      <c r="F15" s="57" t="s">
        <v>51</v>
      </c>
      <c r="G15" s="57" t="s">
        <v>51</v>
      </c>
      <c r="H15" s="57" t="s">
        <v>51</v>
      </c>
      <c r="I15" s="32" t="s">
        <v>134</v>
      </c>
      <c r="J15" s="57" t="s">
        <v>51</v>
      </c>
      <c r="K15" s="57" t="s">
        <v>51</v>
      </c>
      <c r="L15" s="57" t="s">
        <v>51</v>
      </c>
    </row>
    <row r="16" spans="1:12" ht="21.75" customHeight="1" x14ac:dyDescent="0.5">
      <c r="A16" s="22" t="s">
        <v>133</v>
      </c>
      <c r="B16" s="56" t="s">
        <v>51</v>
      </c>
      <c r="C16" s="56" t="s">
        <v>51</v>
      </c>
      <c r="D16" s="56" t="s">
        <v>51</v>
      </c>
      <c r="E16" s="22" t="s">
        <v>133</v>
      </c>
      <c r="F16" s="56" t="s">
        <v>51</v>
      </c>
      <c r="G16" s="56" t="s">
        <v>51</v>
      </c>
      <c r="H16" s="56" t="s">
        <v>51</v>
      </c>
      <c r="I16" s="22" t="s">
        <v>133</v>
      </c>
      <c r="J16" s="56" t="s">
        <v>51</v>
      </c>
      <c r="K16" s="56" t="s">
        <v>51</v>
      </c>
      <c r="L16" s="56" t="s">
        <v>51</v>
      </c>
    </row>
    <row r="17" spans="1:12" ht="21.75" customHeight="1" x14ac:dyDescent="0.5">
      <c r="A17" s="22" t="s">
        <v>132</v>
      </c>
      <c r="B17" s="56" t="s">
        <v>51</v>
      </c>
      <c r="C17" s="56" t="s">
        <v>51</v>
      </c>
      <c r="D17" s="56" t="s">
        <v>51</v>
      </c>
      <c r="E17" s="22" t="s">
        <v>132</v>
      </c>
      <c r="F17" s="56" t="s">
        <v>51</v>
      </c>
      <c r="G17" s="56" t="s">
        <v>51</v>
      </c>
      <c r="H17" s="56" t="s">
        <v>51</v>
      </c>
      <c r="I17" s="22" t="s">
        <v>132</v>
      </c>
      <c r="J17" s="56" t="s">
        <v>51</v>
      </c>
      <c r="K17" s="56" t="s">
        <v>51</v>
      </c>
      <c r="L17" s="56" t="s">
        <v>51</v>
      </c>
    </row>
    <row r="18" spans="1:12" ht="21.75" customHeight="1" x14ac:dyDescent="0.5">
      <c r="A18" s="22" t="s">
        <v>131</v>
      </c>
      <c r="B18" s="56" t="s">
        <v>51</v>
      </c>
      <c r="C18" s="56" t="s">
        <v>51</v>
      </c>
      <c r="D18" s="56" t="s">
        <v>51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 t="s">
        <v>51</v>
      </c>
      <c r="K18" s="56" t="s">
        <v>51</v>
      </c>
      <c r="L18" s="56" t="s">
        <v>51</v>
      </c>
    </row>
    <row r="19" spans="1:12" ht="21.75" customHeight="1" x14ac:dyDescent="0.5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 x14ac:dyDescent="0.5">
      <c r="A20" s="32" t="s">
        <v>129</v>
      </c>
      <c r="B20" s="57">
        <v>1054</v>
      </c>
      <c r="C20" s="57" t="s">
        <v>51</v>
      </c>
      <c r="D20" s="57">
        <v>1054</v>
      </c>
      <c r="E20" s="32" t="s">
        <v>129</v>
      </c>
      <c r="F20" s="57" t="s">
        <v>51</v>
      </c>
      <c r="G20" s="57" t="s">
        <v>51</v>
      </c>
      <c r="H20" s="57" t="s">
        <v>51</v>
      </c>
      <c r="I20" s="32" t="s">
        <v>129</v>
      </c>
      <c r="J20" s="57">
        <v>1054</v>
      </c>
      <c r="K20" s="57" t="s">
        <v>51</v>
      </c>
      <c r="L20" s="57">
        <v>1054</v>
      </c>
    </row>
    <row r="21" spans="1:12" ht="21.75" customHeight="1" x14ac:dyDescent="0.5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 x14ac:dyDescent="0.5">
      <c r="A22" s="22" t="s">
        <v>127</v>
      </c>
      <c r="B22" s="56">
        <v>1054</v>
      </c>
      <c r="C22" s="56" t="s">
        <v>51</v>
      </c>
      <c r="D22" s="56">
        <v>1054</v>
      </c>
      <c r="E22" s="22" t="s">
        <v>127</v>
      </c>
      <c r="F22" s="56" t="s">
        <v>51</v>
      </c>
      <c r="G22" s="56" t="s">
        <v>51</v>
      </c>
      <c r="H22" s="56" t="s">
        <v>51</v>
      </c>
      <c r="I22" s="22" t="s">
        <v>127</v>
      </c>
      <c r="J22" s="56">
        <v>1054</v>
      </c>
      <c r="K22" s="56" t="s">
        <v>51</v>
      </c>
      <c r="L22" s="56">
        <v>1054</v>
      </c>
    </row>
    <row r="23" spans="1:12" ht="21.75" customHeight="1" x14ac:dyDescent="0.5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 x14ac:dyDescent="0.5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 x14ac:dyDescent="0.5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 x14ac:dyDescent="0.5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 x14ac:dyDescent="0.5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 x14ac:dyDescent="0.5">
      <c r="A28" s="32" t="s">
        <v>121</v>
      </c>
      <c r="B28" s="57">
        <v>3583</v>
      </c>
      <c r="C28" s="57" t="s">
        <v>51</v>
      </c>
      <c r="D28" s="57">
        <v>3583</v>
      </c>
      <c r="E28" s="32" t="s">
        <v>121</v>
      </c>
      <c r="F28" s="57">
        <v>1221</v>
      </c>
      <c r="G28" s="57" t="s">
        <v>51</v>
      </c>
      <c r="H28" s="57">
        <v>1221</v>
      </c>
      <c r="I28" s="32" t="s">
        <v>121</v>
      </c>
      <c r="J28" s="57">
        <v>2361</v>
      </c>
      <c r="K28" s="57" t="s">
        <v>51</v>
      </c>
      <c r="L28" s="57">
        <v>2361</v>
      </c>
    </row>
    <row r="29" spans="1:12" ht="21.75" customHeight="1" x14ac:dyDescent="0.5">
      <c r="A29" s="22" t="s">
        <v>120</v>
      </c>
      <c r="B29" s="56">
        <v>2343</v>
      </c>
      <c r="C29" s="56" t="s">
        <v>51</v>
      </c>
      <c r="D29" s="56">
        <v>2343</v>
      </c>
      <c r="E29" s="22" t="s">
        <v>120</v>
      </c>
      <c r="F29" s="56">
        <v>1221</v>
      </c>
      <c r="G29" s="56" t="s">
        <v>51</v>
      </c>
      <c r="H29" s="56">
        <v>1221</v>
      </c>
      <c r="I29" s="22" t="s">
        <v>120</v>
      </c>
      <c r="J29" s="56">
        <v>1122</v>
      </c>
      <c r="K29" s="56" t="s">
        <v>51</v>
      </c>
      <c r="L29" s="56">
        <v>1122</v>
      </c>
    </row>
    <row r="30" spans="1:12" ht="21.75" customHeight="1" x14ac:dyDescent="0.5">
      <c r="A30" s="22" t="s">
        <v>119</v>
      </c>
      <c r="B30" s="56" t="s">
        <v>51</v>
      </c>
      <c r="C30" s="56" t="s">
        <v>51</v>
      </c>
      <c r="D30" s="56" t="s">
        <v>51</v>
      </c>
      <c r="E30" s="22" t="s">
        <v>119</v>
      </c>
      <c r="F30" s="56" t="s">
        <v>51</v>
      </c>
      <c r="G30" s="56" t="s">
        <v>51</v>
      </c>
      <c r="H30" s="56" t="s">
        <v>51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 x14ac:dyDescent="0.5">
      <c r="A31" s="22" t="s">
        <v>118</v>
      </c>
      <c r="B31" s="56" t="s">
        <v>51</v>
      </c>
      <c r="C31" s="56" t="s">
        <v>51</v>
      </c>
      <c r="D31" s="56" t="s">
        <v>51</v>
      </c>
      <c r="E31" s="22" t="s">
        <v>118</v>
      </c>
      <c r="F31" s="56" t="s">
        <v>51</v>
      </c>
      <c r="G31" s="56" t="s">
        <v>51</v>
      </c>
      <c r="H31" s="56" t="s">
        <v>51</v>
      </c>
      <c r="I31" s="22" t="s">
        <v>118</v>
      </c>
      <c r="J31" s="56" t="s">
        <v>51</v>
      </c>
      <c r="K31" s="56" t="s">
        <v>51</v>
      </c>
      <c r="L31" s="56" t="s">
        <v>51</v>
      </c>
    </row>
    <row r="32" spans="1:12" ht="21.75" customHeight="1" x14ac:dyDescent="0.5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 x14ac:dyDescent="0.5">
      <c r="A33" s="22" t="s">
        <v>116</v>
      </c>
      <c r="B33" s="56" t="s">
        <v>51</v>
      </c>
      <c r="C33" s="56" t="s">
        <v>51</v>
      </c>
      <c r="D33" s="56" t="s">
        <v>51</v>
      </c>
      <c r="E33" s="22" t="s">
        <v>116</v>
      </c>
      <c r="F33" s="56" t="s">
        <v>51</v>
      </c>
      <c r="G33" s="56" t="s">
        <v>51</v>
      </c>
      <c r="H33" s="56" t="s">
        <v>51</v>
      </c>
      <c r="I33" s="22" t="s">
        <v>116</v>
      </c>
      <c r="J33" s="56" t="s">
        <v>51</v>
      </c>
      <c r="K33" s="56" t="s">
        <v>51</v>
      </c>
      <c r="L33" s="56" t="s">
        <v>51</v>
      </c>
    </row>
    <row r="34" spans="1:12" ht="21.75" customHeight="1" x14ac:dyDescent="0.5">
      <c r="A34" s="22" t="s">
        <v>115</v>
      </c>
      <c r="B34" s="56">
        <v>1239</v>
      </c>
      <c r="C34" s="56" t="s">
        <v>51</v>
      </c>
      <c r="D34" s="56">
        <v>1239</v>
      </c>
      <c r="E34" s="22" t="s">
        <v>115</v>
      </c>
      <c r="F34" s="56" t="s">
        <v>51</v>
      </c>
      <c r="G34" s="56" t="s">
        <v>51</v>
      </c>
      <c r="H34" s="56" t="s">
        <v>51</v>
      </c>
      <c r="I34" s="22" t="s">
        <v>115</v>
      </c>
      <c r="J34" s="56">
        <v>1239</v>
      </c>
      <c r="K34" s="56" t="s">
        <v>51</v>
      </c>
      <c r="L34" s="56">
        <v>1239</v>
      </c>
    </row>
    <row r="35" spans="1:12" ht="21.75" customHeight="1" x14ac:dyDescent="0.5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 x14ac:dyDescent="0.5">
      <c r="A36" s="32" t="s">
        <v>113</v>
      </c>
      <c r="B36" s="57" t="s">
        <v>51</v>
      </c>
      <c r="C36" s="57" t="s">
        <v>51</v>
      </c>
      <c r="D36" s="57" t="s">
        <v>51</v>
      </c>
      <c r="E36" s="32" t="s">
        <v>113</v>
      </c>
      <c r="F36" s="57" t="s">
        <v>51</v>
      </c>
      <c r="G36" s="57" t="s">
        <v>51</v>
      </c>
      <c r="H36" s="57" t="s">
        <v>51</v>
      </c>
      <c r="I36" s="32" t="s">
        <v>113</v>
      </c>
      <c r="J36" s="57" t="s">
        <v>51</v>
      </c>
      <c r="K36" s="57" t="s">
        <v>51</v>
      </c>
      <c r="L36" s="57" t="s">
        <v>51</v>
      </c>
    </row>
    <row r="37" spans="1:12" ht="21.75" customHeight="1" x14ac:dyDescent="0.5">
      <c r="A37" s="22" t="s">
        <v>112</v>
      </c>
      <c r="B37" s="56" t="s">
        <v>51</v>
      </c>
      <c r="C37" s="56" t="s">
        <v>51</v>
      </c>
      <c r="D37" s="56" t="s">
        <v>51</v>
      </c>
      <c r="E37" s="22" t="s">
        <v>112</v>
      </c>
      <c r="F37" s="56" t="s">
        <v>51</v>
      </c>
      <c r="G37" s="56" t="s">
        <v>51</v>
      </c>
      <c r="H37" s="56" t="s">
        <v>51</v>
      </c>
      <c r="I37" s="22" t="s">
        <v>112</v>
      </c>
      <c r="J37" s="56" t="s">
        <v>51</v>
      </c>
      <c r="K37" s="56" t="s">
        <v>51</v>
      </c>
      <c r="L37" s="56" t="s">
        <v>51</v>
      </c>
    </row>
    <row r="38" spans="1:12" ht="27" customHeight="1" x14ac:dyDescent="0.5">
      <c r="A38" s="32" t="s">
        <v>111</v>
      </c>
      <c r="B38" s="57" t="s">
        <v>51</v>
      </c>
      <c r="C38" s="57" t="s">
        <v>51</v>
      </c>
      <c r="D38" s="57" t="s">
        <v>51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7" t="s">
        <v>51</v>
      </c>
      <c r="K38" s="57" t="s">
        <v>51</v>
      </c>
      <c r="L38" s="57" t="s">
        <v>51</v>
      </c>
    </row>
    <row r="39" spans="1:12" ht="21.75" customHeight="1" x14ac:dyDescent="0.5">
      <c r="A39" s="22" t="s">
        <v>110</v>
      </c>
      <c r="B39" s="56" t="s">
        <v>51</v>
      </c>
      <c r="C39" s="56" t="s">
        <v>51</v>
      </c>
      <c r="D39" s="56" t="s">
        <v>51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 t="s">
        <v>51</v>
      </c>
      <c r="K39" s="56" t="s">
        <v>51</v>
      </c>
      <c r="L39" s="56" t="s">
        <v>51</v>
      </c>
    </row>
    <row r="40" spans="1:12" ht="21.75" customHeight="1" x14ac:dyDescent="0.5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 x14ac:dyDescent="0.5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 x14ac:dyDescent="0.5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 x14ac:dyDescent="0.5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 x14ac:dyDescent="0.5">
      <c r="A44" s="32" t="s">
        <v>105</v>
      </c>
      <c r="B44" s="57" t="s">
        <v>51</v>
      </c>
      <c r="C44" s="57" t="s">
        <v>51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 t="s">
        <v>51</v>
      </c>
      <c r="K44" s="57" t="s">
        <v>51</v>
      </c>
      <c r="L44" s="57" t="s">
        <v>51</v>
      </c>
    </row>
    <row r="45" spans="1:12" ht="21.75" customHeight="1" x14ac:dyDescent="0.5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 x14ac:dyDescent="0.5">
      <c r="A46" s="58" t="s">
        <v>103</v>
      </c>
      <c r="B46" s="56" t="s">
        <v>51</v>
      </c>
      <c r="C46" s="56" t="s">
        <v>51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 t="s">
        <v>51</v>
      </c>
      <c r="K46" s="56" t="s">
        <v>51</v>
      </c>
      <c r="L46" s="56" t="s">
        <v>51</v>
      </c>
    </row>
    <row r="47" spans="1:12" ht="21.75" customHeight="1" x14ac:dyDescent="0.5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 x14ac:dyDescent="0.5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 x14ac:dyDescent="0.5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 x14ac:dyDescent="0.5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 x14ac:dyDescent="0.5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 x14ac:dyDescent="0.5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 x14ac:dyDescent="0.5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 x14ac:dyDescent="0.5">
      <c r="A54" s="32" t="s">
        <v>95</v>
      </c>
      <c r="B54" s="57">
        <v>1598</v>
      </c>
      <c r="C54" s="57" t="s">
        <v>51</v>
      </c>
      <c r="D54" s="57">
        <v>1598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>
        <v>1598</v>
      </c>
      <c r="K54" s="57" t="s">
        <v>51</v>
      </c>
      <c r="L54" s="57">
        <v>1598</v>
      </c>
    </row>
    <row r="55" spans="1:12" ht="21.75" customHeight="1" x14ac:dyDescent="0.5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 x14ac:dyDescent="0.5">
      <c r="A56" s="22" t="s">
        <v>93</v>
      </c>
      <c r="B56" s="56" t="s">
        <v>51</v>
      </c>
      <c r="C56" s="56" t="s">
        <v>51</v>
      </c>
      <c r="D56" s="56" t="s">
        <v>51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 t="s">
        <v>51</v>
      </c>
      <c r="K56" s="56" t="s">
        <v>51</v>
      </c>
      <c r="L56" s="56" t="s">
        <v>51</v>
      </c>
    </row>
    <row r="57" spans="1:12" ht="21.75" customHeight="1" x14ac:dyDescent="0.5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 x14ac:dyDescent="0.5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 x14ac:dyDescent="0.5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 x14ac:dyDescent="0.5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 x14ac:dyDescent="0.5">
      <c r="A61" s="22" t="s">
        <v>88</v>
      </c>
      <c r="B61" s="56">
        <v>1598</v>
      </c>
      <c r="C61" s="56" t="s">
        <v>51</v>
      </c>
      <c r="D61" s="56">
        <v>1598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>
        <v>1598</v>
      </c>
      <c r="K61" s="56" t="s">
        <v>51</v>
      </c>
      <c r="L61" s="56">
        <v>1598</v>
      </c>
    </row>
    <row r="62" spans="1:12" ht="27" customHeight="1" x14ac:dyDescent="0.5">
      <c r="A62" s="32" t="s">
        <v>87</v>
      </c>
      <c r="B62" s="57" t="s">
        <v>51</v>
      </c>
      <c r="C62" s="57" t="s">
        <v>51</v>
      </c>
      <c r="D62" s="57" t="s">
        <v>51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 t="s">
        <v>51</v>
      </c>
      <c r="K62" s="57" t="s">
        <v>51</v>
      </c>
      <c r="L62" s="57" t="s">
        <v>51</v>
      </c>
    </row>
    <row r="63" spans="1:12" ht="21.75" customHeight="1" x14ac:dyDescent="0.5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 x14ac:dyDescent="0.5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 x14ac:dyDescent="0.5">
      <c r="A65" s="22" t="s">
        <v>84</v>
      </c>
      <c r="B65" s="56" t="s">
        <v>51</v>
      </c>
      <c r="C65" s="56" t="s">
        <v>51</v>
      </c>
      <c r="D65" s="56" t="s">
        <v>51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 t="s">
        <v>51</v>
      </c>
      <c r="K65" s="56" t="s">
        <v>51</v>
      </c>
      <c r="L65" s="56" t="s">
        <v>51</v>
      </c>
    </row>
    <row r="66" spans="1:12" ht="21.75" customHeight="1" x14ac:dyDescent="0.5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 x14ac:dyDescent="0.5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 x14ac:dyDescent="0.5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 x14ac:dyDescent="0.5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 x14ac:dyDescent="0.5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 x14ac:dyDescent="0.5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 x14ac:dyDescent="0.5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J3:L3"/>
    <mergeCell ref="A3:A4"/>
    <mergeCell ref="B3:D3"/>
    <mergeCell ref="E3:E4"/>
    <mergeCell ref="F3:H3"/>
    <mergeCell ref="I3:I4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342B-6F9A-43B5-879D-EC48BA63DF2F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 x14ac:dyDescent="0.5">
      <c r="A1" s="33" t="s">
        <v>149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 x14ac:dyDescent="0.5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 x14ac:dyDescent="0.5">
      <c r="A3" s="67" t="s">
        <v>144</v>
      </c>
      <c r="B3" s="65" t="s">
        <v>14</v>
      </c>
      <c r="C3" s="65"/>
      <c r="D3" s="65"/>
      <c r="E3" s="67" t="s">
        <v>144</v>
      </c>
      <c r="F3" s="65" t="s">
        <v>12</v>
      </c>
      <c r="G3" s="65"/>
      <c r="H3" s="65"/>
      <c r="I3" s="67" t="s">
        <v>144</v>
      </c>
      <c r="J3" s="65" t="s">
        <v>13</v>
      </c>
      <c r="K3" s="65"/>
      <c r="L3" s="65"/>
    </row>
    <row r="4" spans="1:12" ht="24.95" customHeight="1" x14ac:dyDescent="0.5">
      <c r="A4" s="68"/>
      <c r="B4" s="28" t="s">
        <v>3</v>
      </c>
      <c r="C4" s="28" t="s">
        <v>46</v>
      </c>
      <c r="D4" s="28" t="s">
        <v>45</v>
      </c>
      <c r="E4" s="68"/>
      <c r="F4" s="28" t="s">
        <v>3</v>
      </c>
      <c r="G4" s="28" t="s">
        <v>46</v>
      </c>
      <c r="H4" s="28" t="s">
        <v>45</v>
      </c>
      <c r="I4" s="68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7">
        <v>43732</v>
      </c>
      <c r="C5" s="57">
        <v>9926</v>
      </c>
      <c r="D5" s="57">
        <v>33805</v>
      </c>
      <c r="E5" s="27" t="s">
        <v>12</v>
      </c>
      <c r="F5" s="57">
        <v>8599</v>
      </c>
      <c r="G5" s="57">
        <v>2241</v>
      </c>
      <c r="H5" s="57">
        <v>6358</v>
      </c>
      <c r="I5" s="27" t="s">
        <v>13</v>
      </c>
      <c r="J5" s="57">
        <v>35133</v>
      </c>
      <c r="K5" s="57">
        <v>7685</v>
      </c>
      <c r="L5" s="57">
        <v>27448</v>
      </c>
    </row>
    <row r="6" spans="1:12" ht="24.95" customHeight="1" x14ac:dyDescent="0.5">
      <c r="A6" s="32" t="s">
        <v>143</v>
      </c>
      <c r="B6" s="57">
        <v>5274</v>
      </c>
      <c r="C6" s="57">
        <v>1594</v>
      </c>
      <c r="D6" s="57">
        <v>3681</v>
      </c>
      <c r="E6" s="32" t="s">
        <v>143</v>
      </c>
      <c r="F6" s="57">
        <v>5274</v>
      </c>
      <c r="G6" s="57">
        <v>1594</v>
      </c>
      <c r="H6" s="57">
        <v>3681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 x14ac:dyDescent="0.5">
      <c r="A7" s="22" t="s">
        <v>142</v>
      </c>
      <c r="B7" s="56">
        <v>2218</v>
      </c>
      <c r="C7" s="56">
        <v>1100</v>
      </c>
      <c r="D7" s="56">
        <v>1118</v>
      </c>
      <c r="E7" s="22" t="s">
        <v>142</v>
      </c>
      <c r="F7" s="56">
        <v>2218</v>
      </c>
      <c r="G7" s="56">
        <v>1100</v>
      </c>
      <c r="H7" s="56">
        <v>1118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 x14ac:dyDescent="0.5">
      <c r="A8" s="22" t="s">
        <v>141</v>
      </c>
      <c r="B8" s="56" t="s">
        <v>51</v>
      </c>
      <c r="C8" s="56" t="s">
        <v>51</v>
      </c>
      <c r="D8" s="56" t="s">
        <v>51</v>
      </c>
      <c r="E8" s="22" t="s">
        <v>141</v>
      </c>
      <c r="F8" s="56" t="s">
        <v>51</v>
      </c>
      <c r="G8" s="56" t="s">
        <v>51</v>
      </c>
      <c r="H8" s="56" t="s">
        <v>51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 x14ac:dyDescent="0.5">
      <c r="A9" s="22" t="s">
        <v>140</v>
      </c>
      <c r="B9" s="56">
        <v>1410</v>
      </c>
      <c r="C9" s="56" t="s">
        <v>51</v>
      </c>
      <c r="D9" s="56">
        <v>1410</v>
      </c>
      <c r="E9" s="22" t="s">
        <v>140</v>
      </c>
      <c r="F9" s="56">
        <v>1410</v>
      </c>
      <c r="G9" s="56" t="s">
        <v>51</v>
      </c>
      <c r="H9" s="56">
        <v>1410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 x14ac:dyDescent="0.5">
      <c r="A10" s="22" t="s">
        <v>139</v>
      </c>
      <c r="B10" s="56">
        <v>493</v>
      </c>
      <c r="C10" s="56">
        <v>493</v>
      </c>
      <c r="D10" s="56" t="s">
        <v>51</v>
      </c>
      <c r="E10" s="22" t="s">
        <v>139</v>
      </c>
      <c r="F10" s="56">
        <v>493</v>
      </c>
      <c r="G10" s="56">
        <v>493</v>
      </c>
      <c r="H10" s="56" t="s">
        <v>51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 x14ac:dyDescent="0.5">
      <c r="A11" s="22" t="s">
        <v>138</v>
      </c>
      <c r="B11" s="56">
        <v>1153</v>
      </c>
      <c r="C11" s="56" t="s">
        <v>51</v>
      </c>
      <c r="D11" s="56">
        <v>1153</v>
      </c>
      <c r="E11" s="22" t="s">
        <v>138</v>
      </c>
      <c r="F11" s="56">
        <v>1153</v>
      </c>
      <c r="G11" s="56" t="s">
        <v>51</v>
      </c>
      <c r="H11" s="56">
        <v>1153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 x14ac:dyDescent="0.5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 x14ac:dyDescent="0.5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 x14ac:dyDescent="0.5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 x14ac:dyDescent="0.5">
      <c r="A15" s="32" t="s">
        <v>134</v>
      </c>
      <c r="B15" s="57">
        <v>29982</v>
      </c>
      <c r="C15" s="57">
        <v>7525</v>
      </c>
      <c r="D15" s="57">
        <v>22457</v>
      </c>
      <c r="E15" s="32" t="s">
        <v>134</v>
      </c>
      <c r="F15" s="57">
        <v>324</v>
      </c>
      <c r="G15" s="57">
        <v>324</v>
      </c>
      <c r="H15" s="57" t="s">
        <v>51</v>
      </c>
      <c r="I15" s="32" t="s">
        <v>134</v>
      </c>
      <c r="J15" s="57">
        <v>29658</v>
      </c>
      <c r="K15" s="57">
        <v>7201</v>
      </c>
      <c r="L15" s="57">
        <v>22457</v>
      </c>
    </row>
    <row r="16" spans="1:12" ht="21.75" customHeight="1" x14ac:dyDescent="0.5">
      <c r="A16" s="22" t="s">
        <v>133</v>
      </c>
      <c r="B16" s="56">
        <v>13127</v>
      </c>
      <c r="C16" s="56">
        <v>4373</v>
      </c>
      <c r="D16" s="56">
        <v>8754</v>
      </c>
      <c r="E16" s="22" t="s">
        <v>133</v>
      </c>
      <c r="F16" s="56">
        <v>324</v>
      </c>
      <c r="G16" s="56">
        <v>324</v>
      </c>
      <c r="H16" s="56" t="s">
        <v>51</v>
      </c>
      <c r="I16" s="22" t="s">
        <v>133</v>
      </c>
      <c r="J16" s="56">
        <v>12803</v>
      </c>
      <c r="K16" s="56">
        <v>4049</v>
      </c>
      <c r="L16" s="56">
        <v>8754</v>
      </c>
    </row>
    <row r="17" spans="1:12" ht="21.75" customHeight="1" x14ac:dyDescent="0.5">
      <c r="A17" s="22" t="s">
        <v>132</v>
      </c>
      <c r="B17" s="56">
        <v>12821</v>
      </c>
      <c r="C17" s="56">
        <v>2868</v>
      </c>
      <c r="D17" s="56">
        <v>9953</v>
      </c>
      <c r="E17" s="22" t="s">
        <v>132</v>
      </c>
      <c r="F17" s="56" t="s">
        <v>51</v>
      </c>
      <c r="G17" s="56" t="s">
        <v>51</v>
      </c>
      <c r="H17" s="56" t="s">
        <v>51</v>
      </c>
      <c r="I17" s="22" t="s">
        <v>132</v>
      </c>
      <c r="J17" s="56">
        <v>12821</v>
      </c>
      <c r="K17" s="56">
        <v>2868</v>
      </c>
      <c r="L17" s="56">
        <v>9953</v>
      </c>
    </row>
    <row r="18" spans="1:12" ht="21.75" customHeight="1" x14ac:dyDescent="0.5">
      <c r="A18" s="22" t="s">
        <v>131</v>
      </c>
      <c r="B18" s="56">
        <v>4035</v>
      </c>
      <c r="C18" s="56">
        <v>284</v>
      </c>
      <c r="D18" s="56">
        <v>3751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4035</v>
      </c>
      <c r="K18" s="56">
        <v>284</v>
      </c>
      <c r="L18" s="56">
        <v>3751</v>
      </c>
    </row>
    <row r="19" spans="1:12" ht="21.75" customHeight="1" x14ac:dyDescent="0.5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 x14ac:dyDescent="0.5">
      <c r="A20" s="32" t="s">
        <v>129</v>
      </c>
      <c r="B20" s="57">
        <v>202</v>
      </c>
      <c r="C20" s="57">
        <v>202</v>
      </c>
      <c r="D20" s="57" t="s">
        <v>51</v>
      </c>
      <c r="E20" s="32" t="s">
        <v>129</v>
      </c>
      <c r="F20" s="57" t="s">
        <v>51</v>
      </c>
      <c r="G20" s="57" t="s">
        <v>51</v>
      </c>
      <c r="H20" s="57" t="s">
        <v>51</v>
      </c>
      <c r="I20" s="32" t="s">
        <v>129</v>
      </c>
      <c r="J20" s="57">
        <v>202</v>
      </c>
      <c r="K20" s="57">
        <v>202</v>
      </c>
      <c r="L20" s="57" t="s">
        <v>51</v>
      </c>
    </row>
    <row r="21" spans="1:12" ht="21.75" customHeight="1" x14ac:dyDescent="0.5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 x14ac:dyDescent="0.5">
      <c r="A22" s="22" t="s">
        <v>127</v>
      </c>
      <c r="B22" s="56">
        <v>202</v>
      </c>
      <c r="C22" s="56">
        <v>202</v>
      </c>
      <c r="D22" s="56" t="s">
        <v>51</v>
      </c>
      <c r="E22" s="22" t="s">
        <v>127</v>
      </c>
      <c r="F22" s="56" t="s">
        <v>51</v>
      </c>
      <c r="G22" s="56" t="s">
        <v>51</v>
      </c>
      <c r="H22" s="56" t="s">
        <v>51</v>
      </c>
      <c r="I22" s="22" t="s">
        <v>127</v>
      </c>
      <c r="J22" s="56">
        <v>202</v>
      </c>
      <c r="K22" s="56">
        <v>202</v>
      </c>
      <c r="L22" s="56" t="s">
        <v>51</v>
      </c>
    </row>
    <row r="23" spans="1:12" ht="21.75" customHeight="1" x14ac:dyDescent="0.5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 x14ac:dyDescent="0.5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 x14ac:dyDescent="0.5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 x14ac:dyDescent="0.5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 x14ac:dyDescent="0.5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 x14ac:dyDescent="0.5">
      <c r="A28" s="32" t="s">
        <v>121</v>
      </c>
      <c r="B28" s="57">
        <v>6596</v>
      </c>
      <c r="C28" s="57">
        <v>606</v>
      </c>
      <c r="D28" s="57">
        <v>5991</v>
      </c>
      <c r="E28" s="32" t="s">
        <v>121</v>
      </c>
      <c r="F28" s="57">
        <v>3001</v>
      </c>
      <c r="G28" s="57">
        <v>324</v>
      </c>
      <c r="H28" s="57">
        <v>2677</v>
      </c>
      <c r="I28" s="32" t="s">
        <v>121</v>
      </c>
      <c r="J28" s="57">
        <v>3596</v>
      </c>
      <c r="K28" s="57">
        <v>282</v>
      </c>
      <c r="L28" s="57">
        <v>3313</v>
      </c>
    </row>
    <row r="29" spans="1:12" ht="21.75" customHeight="1" x14ac:dyDescent="0.5">
      <c r="A29" s="22" t="s">
        <v>120</v>
      </c>
      <c r="B29" s="56">
        <v>6596</v>
      </c>
      <c r="C29" s="56">
        <v>606</v>
      </c>
      <c r="D29" s="56">
        <v>5991</v>
      </c>
      <c r="E29" s="22" t="s">
        <v>120</v>
      </c>
      <c r="F29" s="56">
        <v>3001</v>
      </c>
      <c r="G29" s="56">
        <v>324</v>
      </c>
      <c r="H29" s="56">
        <v>2677</v>
      </c>
      <c r="I29" s="22" t="s">
        <v>120</v>
      </c>
      <c r="J29" s="56">
        <v>3596</v>
      </c>
      <c r="K29" s="56">
        <v>282</v>
      </c>
      <c r="L29" s="56">
        <v>3313</v>
      </c>
    </row>
    <row r="30" spans="1:12" ht="21.75" customHeight="1" x14ac:dyDescent="0.5">
      <c r="A30" s="22" t="s">
        <v>119</v>
      </c>
      <c r="B30" s="56" t="s">
        <v>51</v>
      </c>
      <c r="C30" s="56" t="s">
        <v>51</v>
      </c>
      <c r="D30" s="56" t="s">
        <v>51</v>
      </c>
      <c r="E30" s="22" t="s">
        <v>119</v>
      </c>
      <c r="F30" s="56" t="s">
        <v>51</v>
      </c>
      <c r="G30" s="56" t="s">
        <v>51</v>
      </c>
      <c r="H30" s="56" t="s">
        <v>51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 x14ac:dyDescent="0.5">
      <c r="A31" s="22" t="s">
        <v>118</v>
      </c>
      <c r="B31" s="56" t="s">
        <v>51</v>
      </c>
      <c r="C31" s="56" t="s">
        <v>51</v>
      </c>
      <c r="D31" s="56" t="s">
        <v>51</v>
      </c>
      <c r="E31" s="22" t="s">
        <v>118</v>
      </c>
      <c r="F31" s="56" t="s">
        <v>51</v>
      </c>
      <c r="G31" s="56" t="s">
        <v>51</v>
      </c>
      <c r="H31" s="56" t="s">
        <v>51</v>
      </c>
      <c r="I31" s="22" t="s">
        <v>118</v>
      </c>
      <c r="J31" s="56" t="s">
        <v>51</v>
      </c>
      <c r="K31" s="56" t="s">
        <v>51</v>
      </c>
      <c r="L31" s="56" t="s">
        <v>51</v>
      </c>
    </row>
    <row r="32" spans="1:12" ht="21.75" customHeight="1" x14ac:dyDescent="0.5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 x14ac:dyDescent="0.5">
      <c r="A33" s="22" t="s">
        <v>116</v>
      </c>
      <c r="B33" s="56" t="s">
        <v>51</v>
      </c>
      <c r="C33" s="56" t="s">
        <v>51</v>
      </c>
      <c r="D33" s="56" t="s">
        <v>51</v>
      </c>
      <c r="E33" s="22" t="s">
        <v>116</v>
      </c>
      <c r="F33" s="56" t="s">
        <v>51</v>
      </c>
      <c r="G33" s="56" t="s">
        <v>51</v>
      </c>
      <c r="H33" s="56" t="s">
        <v>51</v>
      </c>
      <c r="I33" s="22" t="s">
        <v>116</v>
      </c>
      <c r="J33" s="56" t="s">
        <v>51</v>
      </c>
      <c r="K33" s="56" t="s">
        <v>51</v>
      </c>
      <c r="L33" s="56" t="s">
        <v>51</v>
      </c>
    </row>
    <row r="34" spans="1:12" ht="21.75" customHeight="1" x14ac:dyDescent="0.5">
      <c r="A34" s="22" t="s">
        <v>115</v>
      </c>
      <c r="B34" s="56" t="s">
        <v>51</v>
      </c>
      <c r="C34" s="56" t="s">
        <v>51</v>
      </c>
      <c r="D34" s="56" t="s">
        <v>51</v>
      </c>
      <c r="E34" s="22" t="s">
        <v>115</v>
      </c>
      <c r="F34" s="56" t="s">
        <v>51</v>
      </c>
      <c r="G34" s="56" t="s">
        <v>51</v>
      </c>
      <c r="H34" s="56" t="s">
        <v>51</v>
      </c>
      <c r="I34" s="22" t="s">
        <v>115</v>
      </c>
      <c r="J34" s="56" t="s">
        <v>51</v>
      </c>
      <c r="K34" s="56" t="s">
        <v>51</v>
      </c>
      <c r="L34" s="56" t="s">
        <v>51</v>
      </c>
    </row>
    <row r="35" spans="1:12" ht="21.75" customHeight="1" x14ac:dyDescent="0.5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 x14ac:dyDescent="0.5">
      <c r="A36" s="32" t="s">
        <v>113</v>
      </c>
      <c r="B36" s="57" t="s">
        <v>51</v>
      </c>
      <c r="C36" s="57" t="s">
        <v>51</v>
      </c>
      <c r="D36" s="57" t="s">
        <v>51</v>
      </c>
      <c r="E36" s="32" t="s">
        <v>113</v>
      </c>
      <c r="F36" s="57" t="s">
        <v>51</v>
      </c>
      <c r="G36" s="57" t="s">
        <v>51</v>
      </c>
      <c r="H36" s="57" t="s">
        <v>51</v>
      </c>
      <c r="I36" s="32" t="s">
        <v>113</v>
      </c>
      <c r="J36" s="57" t="s">
        <v>51</v>
      </c>
      <c r="K36" s="57" t="s">
        <v>51</v>
      </c>
      <c r="L36" s="57" t="s">
        <v>51</v>
      </c>
    </row>
    <row r="37" spans="1:12" ht="21.75" customHeight="1" x14ac:dyDescent="0.5">
      <c r="A37" s="22" t="s">
        <v>112</v>
      </c>
      <c r="B37" s="56" t="s">
        <v>51</v>
      </c>
      <c r="C37" s="56" t="s">
        <v>51</v>
      </c>
      <c r="D37" s="56" t="s">
        <v>51</v>
      </c>
      <c r="E37" s="22" t="s">
        <v>112</v>
      </c>
      <c r="F37" s="56" t="s">
        <v>51</v>
      </c>
      <c r="G37" s="56" t="s">
        <v>51</v>
      </c>
      <c r="H37" s="56" t="s">
        <v>51</v>
      </c>
      <c r="I37" s="22" t="s">
        <v>112</v>
      </c>
      <c r="J37" s="56" t="s">
        <v>51</v>
      </c>
      <c r="K37" s="56" t="s">
        <v>51</v>
      </c>
      <c r="L37" s="56" t="s">
        <v>51</v>
      </c>
    </row>
    <row r="38" spans="1:12" ht="27" customHeight="1" x14ac:dyDescent="0.5">
      <c r="A38" s="32" t="s">
        <v>111</v>
      </c>
      <c r="B38" s="57" t="s">
        <v>51</v>
      </c>
      <c r="C38" s="57" t="s">
        <v>51</v>
      </c>
      <c r="D38" s="57" t="s">
        <v>51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7" t="s">
        <v>51</v>
      </c>
      <c r="K38" s="57" t="s">
        <v>51</v>
      </c>
      <c r="L38" s="57" t="s">
        <v>51</v>
      </c>
    </row>
    <row r="39" spans="1:12" ht="21.75" customHeight="1" x14ac:dyDescent="0.5">
      <c r="A39" s="22" t="s">
        <v>110</v>
      </c>
      <c r="B39" s="56" t="s">
        <v>51</v>
      </c>
      <c r="C39" s="56" t="s">
        <v>51</v>
      </c>
      <c r="D39" s="56" t="s">
        <v>51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 t="s">
        <v>51</v>
      </c>
      <c r="K39" s="56" t="s">
        <v>51</v>
      </c>
      <c r="L39" s="56" t="s">
        <v>51</v>
      </c>
    </row>
    <row r="40" spans="1:12" ht="21.75" customHeight="1" x14ac:dyDescent="0.5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 x14ac:dyDescent="0.5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 x14ac:dyDescent="0.5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 x14ac:dyDescent="0.5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 x14ac:dyDescent="0.5">
      <c r="A44" s="32" t="s">
        <v>105</v>
      </c>
      <c r="B44" s="57" t="s">
        <v>51</v>
      </c>
      <c r="C44" s="57" t="s">
        <v>51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 t="s">
        <v>51</v>
      </c>
      <c r="K44" s="57" t="s">
        <v>51</v>
      </c>
      <c r="L44" s="57" t="s">
        <v>51</v>
      </c>
    </row>
    <row r="45" spans="1:12" ht="21.75" customHeight="1" x14ac:dyDescent="0.5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 x14ac:dyDescent="0.5">
      <c r="A46" s="58" t="s">
        <v>103</v>
      </c>
      <c r="B46" s="56" t="s">
        <v>51</v>
      </c>
      <c r="C46" s="56" t="s">
        <v>51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 t="s">
        <v>51</v>
      </c>
      <c r="K46" s="56" t="s">
        <v>51</v>
      </c>
      <c r="L46" s="56" t="s">
        <v>51</v>
      </c>
    </row>
    <row r="47" spans="1:12" ht="21.75" customHeight="1" x14ac:dyDescent="0.5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 x14ac:dyDescent="0.5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 x14ac:dyDescent="0.5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 x14ac:dyDescent="0.5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 x14ac:dyDescent="0.5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 x14ac:dyDescent="0.5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 x14ac:dyDescent="0.5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 x14ac:dyDescent="0.5">
      <c r="A54" s="32" t="s">
        <v>95</v>
      </c>
      <c r="B54" s="57">
        <v>1677</v>
      </c>
      <c r="C54" s="57" t="s">
        <v>51</v>
      </c>
      <c r="D54" s="57">
        <v>1677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>
        <v>1677</v>
      </c>
      <c r="K54" s="57" t="s">
        <v>51</v>
      </c>
      <c r="L54" s="57">
        <v>1677</v>
      </c>
    </row>
    <row r="55" spans="1:12" ht="21.75" customHeight="1" x14ac:dyDescent="0.5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 x14ac:dyDescent="0.5">
      <c r="A56" s="22" t="s">
        <v>93</v>
      </c>
      <c r="B56" s="56">
        <v>1677</v>
      </c>
      <c r="C56" s="56" t="s">
        <v>51</v>
      </c>
      <c r="D56" s="56">
        <v>1677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>
        <v>1677</v>
      </c>
      <c r="K56" s="56" t="s">
        <v>51</v>
      </c>
      <c r="L56" s="56">
        <v>1677</v>
      </c>
    </row>
    <row r="57" spans="1:12" ht="21.75" customHeight="1" x14ac:dyDescent="0.5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 x14ac:dyDescent="0.5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 x14ac:dyDescent="0.5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 x14ac:dyDescent="0.5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 x14ac:dyDescent="0.5">
      <c r="A61" s="22" t="s">
        <v>88</v>
      </c>
      <c r="B61" s="56" t="s">
        <v>51</v>
      </c>
      <c r="C61" s="56" t="s">
        <v>51</v>
      </c>
      <c r="D61" s="56" t="s">
        <v>51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 t="s">
        <v>51</v>
      </c>
      <c r="K61" s="56" t="s">
        <v>51</v>
      </c>
      <c r="L61" s="56" t="s">
        <v>51</v>
      </c>
    </row>
    <row r="62" spans="1:12" ht="27" customHeight="1" x14ac:dyDescent="0.5">
      <c r="A62" s="32" t="s">
        <v>87</v>
      </c>
      <c r="B62" s="57" t="s">
        <v>51</v>
      </c>
      <c r="C62" s="57" t="s">
        <v>51</v>
      </c>
      <c r="D62" s="57" t="s">
        <v>51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 t="s">
        <v>51</v>
      </c>
      <c r="K62" s="57" t="s">
        <v>51</v>
      </c>
      <c r="L62" s="57" t="s">
        <v>51</v>
      </c>
    </row>
    <row r="63" spans="1:12" ht="21.75" customHeight="1" x14ac:dyDescent="0.5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 x14ac:dyDescent="0.5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 x14ac:dyDescent="0.5">
      <c r="A65" s="22" t="s">
        <v>84</v>
      </c>
      <c r="B65" s="56" t="s">
        <v>51</v>
      </c>
      <c r="C65" s="56" t="s">
        <v>51</v>
      </c>
      <c r="D65" s="56" t="s">
        <v>51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 t="s">
        <v>51</v>
      </c>
      <c r="K65" s="56" t="s">
        <v>51</v>
      </c>
      <c r="L65" s="56" t="s">
        <v>51</v>
      </c>
    </row>
    <row r="66" spans="1:12" ht="21.75" customHeight="1" x14ac:dyDescent="0.5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 x14ac:dyDescent="0.5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 x14ac:dyDescent="0.5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 x14ac:dyDescent="0.5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 x14ac:dyDescent="0.5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 x14ac:dyDescent="0.5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 x14ac:dyDescent="0.5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J3:L3"/>
    <mergeCell ref="A3:A4"/>
    <mergeCell ref="B3:D3"/>
    <mergeCell ref="E3:E4"/>
    <mergeCell ref="F3:H3"/>
    <mergeCell ref="I3:I4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32A72-831F-4644-876D-D0FB55C7CEF9}">
  <dimension ref="A1:L13"/>
  <sheetViews>
    <sheetView workbookViewId="0">
      <selection activeCell="E15" sqref="E15"/>
    </sheetView>
  </sheetViews>
  <sheetFormatPr defaultRowHeight="21" x14ac:dyDescent="0.35"/>
  <cols>
    <col min="1" max="1" width="28.28515625" style="39" customWidth="1"/>
    <col min="2" max="4" width="12.85546875" style="39" customWidth="1"/>
    <col min="5" max="5" width="28.28515625" style="39" customWidth="1"/>
    <col min="6" max="8" width="12.85546875" style="39" customWidth="1"/>
    <col min="9" max="9" width="28.28515625" style="39" customWidth="1"/>
    <col min="10" max="12" width="12.85546875" style="39" customWidth="1"/>
    <col min="13" max="16384" width="9.140625" style="39"/>
  </cols>
  <sheetData>
    <row r="1" spans="1:12" s="62" customFormat="1" ht="29.25" customHeight="1" x14ac:dyDescent="0.35">
      <c r="A1" s="62" t="s">
        <v>158</v>
      </c>
    </row>
    <row r="3" spans="1:12" s="51" customFormat="1" ht="27.75" customHeight="1" x14ac:dyDescent="0.35">
      <c r="A3" s="69" t="s">
        <v>157</v>
      </c>
      <c r="B3" s="66" t="s">
        <v>14</v>
      </c>
      <c r="C3" s="66"/>
      <c r="D3" s="66"/>
      <c r="E3" s="69" t="s">
        <v>157</v>
      </c>
      <c r="F3" s="66" t="s">
        <v>12</v>
      </c>
      <c r="G3" s="66"/>
      <c r="H3" s="66"/>
      <c r="I3" s="69" t="s">
        <v>157</v>
      </c>
      <c r="J3" s="66" t="s">
        <v>13</v>
      </c>
      <c r="K3" s="66"/>
      <c r="L3" s="66"/>
    </row>
    <row r="4" spans="1:12" s="51" customFormat="1" ht="27.75" customHeight="1" x14ac:dyDescent="0.35">
      <c r="A4" s="69"/>
      <c r="B4" s="48" t="s">
        <v>3</v>
      </c>
      <c r="C4" s="48" t="s">
        <v>46</v>
      </c>
      <c r="D4" s="48" t="s">
        <v>45</v>
      </c>
      <c r="E4" s="69"/>
      <c r="F4" s="48" t="s">
        <v>3</v>
      </c>
      <c r="G4" s="48" t="s">
        <v>46</v>
      </c>
      <c r="H4" s="48" t="s">
        <v>45</v>
      </c>
      <c r="I4" s="69"/>
      <c r="J4" s="48" t="s">
        <v>3</v>
      </c>
      <c r="K4" s="48" t="s">
        <v>46</v>
      </c>
      <c r="L4" s="48" t="s">
        <v>45</v>
      </c>
    </row>
    <row r="5" spans="1:12" s="51" customFormat="1" ht="33.75" customHeight="1" x14ac:dyDescent="0.35">
      <c r="A5" s="47" t="s">
        <v>3</v>
      </c>
      <c r="B5" s="61">
        <v>2054008</v>
      </c>
      <c r="C5" s="61">
        <v>532400</v>
      </c>
      <c r="D5" s="61">
        <v>1521608</v>
      </c>
      <c r="E5" s="47" t="s">
        <v>12</v>
      </c>
      <c r="F5" s="61">
        <v>991710</v>
      </c>
      <c r="G5" s="61">
        <v>252590</v>
      </c>
      <c r="H5" s="61">
        <v>739120</v>
      </c>
      <c r="I5" s="47" t="s">
        <v>13</v>
      </c>
      <c r="J5" s="61">
        <v>1062298</v>
      </c>
      <c r="K5" s="61">
        <v>279810</v>
      </c>
      <c r="L5" s="61">
        <v>782488</v>
      </c>
    </row>
    <row r="6" spans="1:12" s="51" customFormat="1" ht="27.75" customHeight="1" x14ac:dyDescent="0.35">
      <c r="A6" s="51" t="s">
        <v>156</v>
      </c>
      <c r="B6" s="61">
        <v>1976753</v>
      </c>
      <c r="C6" s="61">
        <v>528010</v>
      </c>
      <c r="D6" s="61">
        <v>1448742</v>
      </c>
      <c r="E6" s="51" t="s">
        <v>156</v>
      </c>
      <c r="F6" s="61">
        <v>951315</v>
      </c>
      <c r="G6" s="61">
        <v>250385</v>
      </c>
      <c r="H6" s="61">
        <v>700930</v>
      </c>
      <c r="I6" s="51" t="s">
        <v>156</v>
      </c>
      <c r="J6" s="61">
        <v>1025438</v>
      </c>
      <c r="K6" s="61">
        <v>277625</v>
      </c>
      <c r="L6" s="61">
        <v>747813</v>
      </c>
    </row>
    <row r="7" spans="1:12" s="51" customFormat="1" ht="27.75" customHeight="1" x14ac:dyDescent="0.35">
      <c r="A7" s="51" t="s">
        <v>155</v>
      </c>
      <c r="B7" s="61">
        <v>77255</v>
      </c>
      <c r="C7" s="61">
        <v>4390</v>
      </c>
      <c r="D7" s="61">
        <v>72866</v>
      </c>
      <c r="E7" s="51" t="s">
        <v>155</v>
      </c>
      <c r="F7" s="61">
        <v>40395</v>
      </c>
      <c r="G7" s="61">
        <v>2205</v>
      </c>
      <c r="H7" s="61">
        <v>38190</v>
      </c>
      <c r="I7" s="51" t="s">
        <v>155</v>
      </c>
      <c r="J7" s="61">
        <v>36860</v>
      </c>
      <c r="K7" s="61">
        <v>2185</v>
      </c>
      <c r="L7" s="61">
        <v>34675</v>
      </c>
    </row>
    <row r="8" spans="1:12" ht="24.75" customHeight="1" x14ac:dyDescent="0.35">
      <c r="A8" s="39" t="s">
        <v>154</v>
      </c>
      <c r="B8" s="60">
        <v>68857</v>
      </c>
      <c r="C8" s="60">
        <v>2178</v>
      </c>
      <c r="D8" s="60">
        <v>66679</v>
      </c>
      <c r="E8" s="39" t="s">
        <v>154</v>
      </c>
      <c r="F8" s="60">
        <v>36458</v>
      </c>
      <c r="G8" s="60">
        <v>988</v>
      </c>
      <c r="H8" s="60">
        <v>35470</v>
      </c>
      <c r="I8" s="39" t="s">
        <v>154</v>
      </c>
      <c r="J8" s="60">
        <v>32399</v>
      </c>
      <c r="K8" s="60">
        <v>1190</v>
      </c>
      <c r="L8" s="60">
        <v>31210</v>
      </c>
    </row>
    <row r="9" spans="1:12" ht="24.75" customHeight="1" x14ac:dyDescent="0.35">
      <c r="A9" s="39" t="s">
        <v>153</v>
      </c>
      <c r="B9" s="60">
        <v>6739</v>
      </c>
      <c r="C9" s="60">
        <v>1596</v>
      </c>
      <c r="D9" s="60">
        <v>5143</v>
      </c>
      <c r="E9" s="39" t="s">
        <v>153</v>
      </c>
      <c r="F9" s="60">
        <v>2542</v>
      </c>
      <c r="G9" s="60">
        <v>865</v>
      </c>
      <c r="H9" s="60">
        <v>1677</v>
      </c>
      <c r="I9" s="39" t="s">
        <v>153</v>
      </c>
      <c r="J9" s="60">
        <v>4197</v>
      </c>
      <c r="K9" s="60">
        <v>731</v>
      </c>
      <c r="L9" s="60">
        <v>3466</v>
      </c>
    </row>
    <row r="10" spans="1:12" ht="24.75" customHeight="1" x14ac:dyDescent="0.35">
      <c r="A10" s="39" t="s">
        <v>152</v>
      </c>
      <c r="B10" s="60">
        <v>616</v>
      </c>
      <c r="C10" s="60">
        <v>616</v>
      </c>
      <c r="D10" s="60" t="s">
        <v>51</v>
      </c>
      <c r="E10" s="39" t="s">
        <v>152</v>
      </c>
      <c r="F10" s="60">
        <v>352</v>
      </c>
      <c r="G10" s="60">
        <v>352</v>
      </c>
      <c r="H10" s="60" t="s">
        <v>51</v>
      </c>
      <c r="I10" s="39" t="s">
        <v>152</v>
      </c>
      <c r="J10" s="60">
        <v>264</v>
      </c>
      <c r="K10" s="60">
        <v>264</v>
      </c>
      <c r="L10" s="60" t="s">
        <v>51</v>
      </c>
    </row>
    <row r="11" spans="1:12" ht="24.75" customHeight="1" x14ac:dyDescent="0.35">
      <c r="A11" s="39" t="s">
        <v>151</v>
      </c>
      <c r="B11" s="60" t="s">
        <v>51</v>
      </c>
      <c r="C11" s="60" t="s">
        <v>51</v>
      </c>
      <c r="D11" s="60" t="s">
        <v>51</v>
      </c>
      <c r="E11" s="39" t="s">
        <v>151</v>
      </c>
      <c r="F11" s="60" t="s">
        <v>51</v>
      </c>
      <c r="G11" s="60" t="s">
        <v>51</v>
      </c>
      <c r="H11" s="60" t="s">
        <v>51</v>
      </c>
      <c r="I11" s="39" t="s">
        <v>151</v>
      </c>
      <c r="J11" s="60" t="s">
        <v>51</v>
      </c>
      <c r="K11" s="60" t="s">
        <v>51</v>
      </c>
      <c r="L11" s="60" t="s">
        <v>51</v>
      </c>
    </row>
    <row r="12" spans="1:12" ht="24.75" customHeight="1" x14ac:dyDescent="0.35">
      <c r="A12" s="39" t="s">
        <v>150</v>
      </c>
      <c r="B12" s="60">
        <v>1043</v>
      </c>
      <c r="C12" s="60" t="s">
        <v>51</v>
      </c>
      <c r="D12" s="60">
        <v>1043</v>
      </c>
      <c r="E12" s="39" t="s">
        <v>150</v>
      </c>
      <c r="F12" s="60">
        <v>1043</v>
      </c>
      <c r="G12" s="60" t="s">
        <v>51</v>
      </c>
      <c r="H12" s="60">
        <v>1043</v>
      </c>
      <c r="I12" s="39" t="s">
        <v>150</v>
      </c>
      <c r="J12" s="60" t="s">
        <v>51</v>
      </c>
      <c r="K12" s="60" t="s">
        <v>51</v>
      </c>
      <c r="L12" s="60" t="s">
        <v>51</v>
      </c>
    </row>
    <row r="13" spans="1:12" ht="9.75" customHeight="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</sheetData>
  <mergeCells count="6">
    <mergeCell ref="E3:E4"/>
    <mergeCell ref="F3:H3"/>
    <mergeCell ref="I3:I4"/>
    <mergeCell ref="J3:L3"/>
    <mergeCell ref="A3:A4"/>
    <mergeCell ref="B3:D3"/>
  </mergeCells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0EA0-E8ED-4D0E-8A0E-7B6901A4AD93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 x14ac:dyDescent="0.5">
      <c r="A1" s="63" t="s">
        <v>159</v>
      </c>
      <c r="B1" s="32"/>
      <c r="C1" s="32"/>
      <c r="D1" s="32"/>
      <c r="E1" s="63"/>
      <c r="F1" s="32"/>
      <c r="G1" s="32"/>
      <c r="H1" s="32"/>
      <c r="I1" s="63"/>
      <c r="J1" s="32"/>
      <c r="K1" s="32"/>
      <c r="L1" s="32"/>
    </row>
    <row r="2" spans="1:12" ht="11.25" customHeight="1" x14ac:dyDescent="0.5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 x14ac:dyDescent="0.5">
      <c r="A3" s="67" t="s">
        <v>144</v>
      </c>
      <c r="B3" s="65" t="s">
        <v>14</v>
      </c>
      <c r="C3" s="65"/>
      <c r="D3" s="65"/>
      <c r="E3" s="67" t="s">
        <v>144</v>
      </c>
      <c r="F3" s="65" t="s">
        <v>12</v>
      </c>
      <c r="G3" s="65"/>
      <c r="H3" s="65"/>
      <c r="I3" s="67" t="s">
        <v>144</v>
      </c>
      <c r="J3" s="65" t="s">
        <v>13</v>
      </c>
      <c r="K3" s="65"/>
      <c r="L3" s="65"/>
    </row>
    <row r="4" spans="1:12" ht="24.95" customHeight="1" x14ac:dyDescent="0.5">
      <c r="A4" s="68"/>
      <c r="B4" s="28" t="s">
        <v>3</v>
      </c>
      <c r="C4" s="28" t="s">
        <v>46</v>
      </c>
      <c r="D4" s="28" t="s">
        <v>45</v>
      </c>
      <c r="E4" s="68"/>
      <c r="F4" s="28" t="s">
        <v>3</v>
      </c>
      <c r="G4" s="28" t="s">
        <v>46</v>
      </c>
      <c r="H4" s="28" t="s">
        <v>45</v>
      </c>
      <c r="I4" s="68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7">
        <v>77255</v>
      </c>
      <c r="C5" s="57">
        <v>4390</v>
      </c>
      <c r="D5" s="57">
        <v>72866</v>
      </c>
      <c r="E5" s="27" t="s">
        <v>12</v>
      </c>
      <c r="F5" s="57">
        <v>40395</v>
      </c>
      <c r="G5" s="57">
        <v>2205</v>
      </c>
      <c r="H5" s="57">
        <v>38190</v>
      </c>
      <c r="I5" s="27" t="s">
        <v>13</v>
      </c>
      <c r="J5" s="57">
        <v>36860</v>
      </c>
      <c r="K5" s="57">
        <v>2185</v>
      </c>
      <c r="L5" s="57">
        <v>34675</v>
      </c>
    </row>
    <row r="6" spans="1:12" ht="24.95" customHeight="1" x14ac:dyDescent="0.5">
      <c r="A6" s="32" t="s">
        <v>143</v>
      </c>
      <c r="B6" s="57">
        <v>5253</v>
      </c>
      <c r="C6" s="57">
        <v>429</v>
      </c>
      <c r="D6" s="57">
        <v>4824</v>
      </c>
      <c r="E6" s="32" t="s">
        <v>143</v>
      </c>
      <c r="F6" s="57">
        <v>5253</v>
      </c>
      <c r="G6" s="57">
        <v>429</v>
      </c>
      <c r="H6" s="57">
        <v>4824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 x14ac:dyDescent="0.5">
      <c r="A7" s="22" t="s">
        <v>142</v>
      </c>
      <c r="B7" s="56" t="s">
        <v>51</v>
      </c>
      <c r="C7" s="56" t="s">
        <v>51</v>
      </c>
      <c r="D7" s="56" t="s">
        <v>51</v>
      </c>
      <c r="E7" s="22" t="s">
        <v>142</v>
      </c>
      <c r="F7" s="56" t="s">
        <v>51</v>
      </c>
      <c r="G7" s="56" t="s">
        <v>51</v>
      </c>
      <c r="H7" s="56" t="s">
        <v>51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 x14ac:dyDescent="0.5">
      <c r="A8" s="22" t="s">
        <v>141</v>
      </c>
      <c r="B8" s="56" t="s">
        <v>51</v>
      </c>
      <c r="C8" s="56" t="s">
        <v>51</v>
      </c>
      <c r="D8" s="56" t="s">
        <v>51</v>
      </c>
      <c r="E8" s="22" t="s">
        <v>141</v>
      </c>
      <c r="F8" s="56" t="s">
        <v>51</v>
      </c>
      <c r="G8" s="56" t="s">
        <v>51</v>
      </c>
      <c r="H8" s="56" t="s">
        <v>51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 x14ac:dyDescent="0.5">
      <c r="A9" s="22" t="s">
        <v>140</v>
      </c>
      <c r="B9" s="56">
        <v>1463</v>
      </c>
      <c r="C9" s="56" t="s">
        <v>51</v>
      </c>
      <c r="D9" s="56">
        <v>1463</v>
      </c>
      <c r="E9" s="22" t="s">
        <v>140</v>
      </c>
      <c r="F9" s="56">
        <v>1463</v>
      </c>
      <c r="G9" s="56" t="s">
        <v>51</v>
      </c>
      <c r="H9" s="56">
        <v>1463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 x14ac:dyDescent="0.5">
      <c r="A10" s="22" t="s">
        <v>139</v>
      </c>
      <c r="B10" s="56">
        <v>3791</v>
      </c>
      <c r="C10" s="56">
        <v>429</v>
      </c>
      <c r="D10" s="56">
        <v>3362</v>
      </c>
      <c r="E10" s="22" t="s">
        <v>139</v>
      </c>
      <c r="F10" s="56">
        <v>3791</v>
      </c>
      <c r="G10" s="56">
        <v>429</v>
      </c>
      <c r="H10" s="56">
        <v>3362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 x14ac:dyDescent="0.5">
      <c r="A11" s="22" t="s">
        <v>138</v>
      </c>
      <c r="B11" s="56" t="s">
        <v>51</v>
      </c>
      <c r="C11" s="56" t="s">
        <v>51</v>
      </c>
      <c r="D11" s="56" t="s">
        <v>51</v>
      </c>
      <c r="E11" s="22" t="s">
        <v>138</v>
      </c>
      <c r="F11" s="56" t="s">
        <v>51</v>
      </c>
      <c r="G11" s="56" t="s">
        <v>51</v>
      </c>
      <c r="H11" s="56" t="s">
        <v>51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 x14ac:dyDescent="0.5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 x14ac:dyDescent="0.5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 x14ac:dyDescent="0.5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 x14ac:dyDescent="0.5">
      <c r="A15" s="32" t="s">
        <v>134</v>
      </c>
      <c r="B15" s="57">
        <v>5709</v>
      </c>
      <c r="C15" s="57">
        <v>321</v>
      </c>
      <c r="D15" s="57">
        <v>5389</v>
      </c>
      <c r="E15" s="32" t="s">
        <v>134</v>
      </c>
      <c r="F15" s="57">
        <v>1677</v>
      </c>
      <c r="G15" s="57" t="s">
        <v>51</v>
      </c>
      <c r="H15" s="57">
        <v>1677</v>
      </c>
      <c r="I15" s="32" t="s">
        <v>134</v>
      </c>
      <c r="J15" s="57">
        <v>4032</v>
      </c>
      <c r="K15" s="57">
        <v>321</v>
      </c>
      <c r="L15" s="57">
        <v>3712</v>
      </c>
    </row>
    <row r="16" spans="1:12" ht="21.75" customHeight="1" x14ac:dyDescent="0.5">
      <c r="A16" s="22" t="s">
        <v>133</v>
      </c>
      <c r="B16" s="56" t="s">
        <v>51</v>
      </c>
      <c r="C16" s="56" t="s">
        <v>51</v>
      </c>
      <c r="D16" s="56" t="s">
        <v>51</v>
      </c>
      <c r="E16" s="22" t="s">
        <v>133</v>
      </c>
      <c r="F16" s="56" t="s">
        <v>51</v>
      </c>
      <c r="G16" s="56" t="s">
        <v>51</v>
      </c>
      <c r="H16" s="56" t="s">
        <v>51</v>
      </c>
      <c r="I16" s="22" t="s">
        <v>133</v>
      </c>
      <c r="J16" s="56" t="s">
        <v>51</v>
      </c>
      <c r="K16" s="56" t="s">
        <v>51</v>
      </c>
      <c r="L16" s="56" t="s">
        <v>51</v>
      </c>
    </row>
    <row r="17" spans="1:12" ht="21.75" customHeight="1" x14ac:dyDescent="0.5">
      <c r="A17" s="22" t="s">
        <v>132</v>
      </c>
      <c r="B17" s="56">
        <v>1346</v>
      </c>
      <c r="C17" s="56">
        <v>321</v>
      </c>
      <c r="D17" s="56">
        <v>1025</v>
      </c>
      <c r="E17" s="22" t="s">
        <v>132</v>
      </c>
      <c r="F17" s="56" t="s">
        <v>51</v>
      </c>
      <c r="G17" s="56" t="s">
        <v>51</v>
      </c>
      <c r="H17" s="56" t="s">
        <v>51</v>
      </c>
      <c r="I17" s="22" t="s">
        <v>132</v>
      </c>
      <c r="J17" s="56">
        <v>1346</v>
      </c>
      <c r="K17" s="56">
        <v>321</v>
      </c>
      <c r="L17" s="56">
        <v>1025</v>
      </c>
    </row>
    <row r="18" spans="1:12" ht="21.75" customHeight="1" x14ac:dyDescent="0.5">
      <c r="A18" s="22" t="s">
        <v>131</v>
      </c>
      <c r="B18" s="56">
        <v>1088</v>
      </c>
      <c r="C18" s="56" t="s">
        <v>51</v>
      </c>
      <c r="D18" s="56">
        <v>1088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1088</v>
      </c>
      <c r="K18" s="56" t="s">
        <v>51</v>
      </c>
      <c r="L18" s="56">
        <v>1088</v>
      </c>
    </row>
    <row r="19" spans="1:12" ht="21.75" customHeight="1" x14ac:dyDescent="0.5">
      <c r="A19" s="22" t="s">
        <v>130</v>
      </c>
      <c r="B19" s="56">
        <v>3275</v>
      </c>
      <c r="C19" s="56" t="s">
        <v>51</v>
      </c>
      <c r="D19" s="56">
        <v>3275</v>
      </c>
      <c r="E19" s="22" t="s">
        <v>130</v>
      </c>
      <c r="F19" s="56">
        <v>1677</v>
      </c>
      <c r="G19" s="56" t="s">
        <v>51</v>
      </c>
      <c r="H19" s="56">
        <v>1677</v>
      </c>
      <c r="I19" s="22" t="s">
        <v>130</v>
      </c>
      <c r="J19" s="56">
        <v>1598</v>
      </c>
      <c r="K19" s="56" t="s">
        <v>51</v>
      </c>
      <c r="L19" s="56">
        <v>1598</v>
      </c>
    </row>
    <row r="20" spans="1:12" ht="24.95" customHeight="1" x14ac:dyDescent="0.5">
      <c r="A20" s="32" t="s">
        <v>129</v>
      </c>
      <c r="B20" s="57" t="s">
        <v>51</v>
      </c>
      <c r="C20" s="57" t="s">
        <v>51</v>
      </c>
      <c r="D20" s="57" t="s">
        <v>51</v>
      </c>
      <c r="E20" s="32" t="s">
        <v>129</v>
      </c>
      <c r="F20" s="57" t="s">
        <v>51</v>
      </c>
      <c r="G20" s="57" t="s">
        <v>51</v>
      </c>
      <c r="H20" s="57" t="s">
        <v>51</v>
      </c>
      <c r="I20" s="32" t="s">
        <v>129</v>
      </c>
      <c r="J20" s="57" t="s">
        <v>51</v>
      </c>
      <c r="K20" s="57" t="s">
        <v>51</v>
      </c>
      <c r="L20" s="57" t="s">
        <v>51</v>
      </c>
    </row>
    <row r="21" spans="1:12" ht="21.75" customHeight="1" x14ac:dyDescent="0.5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 x14ac:dyDescent="0.5">
      <c r="A22" s="22" t="s">
        <v>127</v>
      </c>
      <c r="B22" s="56" t="s">
        <v>51</v>
      </c>
      <c r="C22" s="56" t="s">
        <v>51</v>
      </c>
      <c r="D22" s="56" t="s">
        <v>51</v>
      </c>
      <c r="E22" s="22" t="s">
        <v>127</v>
      </c>
      <c r="F22" s="56" t="s">
        <v>51</v>
      </c>
      <c r="G22" s="56" t="s">
        <v>51</v>
      </c>
      <c r="H22" s="56" t="s">
        <v>51</v>
      </c>
      <c r="I22" s="22" t="s">
        <v>127</v>
      </c>
      <c r="J22" s="56" t="s">
        <v>51</v>
      </c>
      <c r="K22" s="56" t="s">
        <v>51</v>
      </c>
      <c r="L22" s="56" t="s">
        <v>51</v>
      </c>
    </row>
    <row r="23" spans="1:12" ht="21.75" customHeight="1" x14ac:dyDescent="0.5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 x14ac:dyDescent="0.5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 x14ac:dyDescent="0.5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 x14ac:dyDescent="0.5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 x14ac:dyDescent="0.5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 x14ac:dyDescent="0.5">
      <c r="A28" s="32" t="s">
        <v>121</v>
      </c>
      <c r="B28" s="57">
        <v>26100</v>
      </c>
      <c r="C28" s="57">
        <v>282</v>
      </c>
      <c r="D28" s="57">
        <v>25818</v>
      </c>
      <c r="E28" s="32" t="s">
        <v>121</v>
      </c>
      <c r="F28" s="57">
        <v>15310</v>
      </c>
      <c r="G28" s="57" t="s">
        <v>51</v>
      </c>
      <c r="H28" s="57">
        <v>15310</v>
      </c>
      <c r="I28" s="32" t="s">
        <v>121</v>
      </c>
      <c r="J28" s="57">
        <v>10790</v>
      </c>
      <c r="K28" s="57">
        <v>282</v>
      </c>
      <c r="L28" s="57">
        <v>10508</v>
      </c>
    </row>
    <row r="29" spans="1:12" ht="21.75" customHeight="1" x14ac:dyDescent="0.5">
      <c r="A29" s="22" t="s">
        <v>120</v>
      </c>
      <c r="B29" s="56">
        <v>14888</v>
      </c>
      <c r="C29" s="56">
        <v>282</v>
      </c>
      <c r="D29" s="56">
        <v>14606</v>
      </c>
      <c r="E29" s="22" t="s">
        <v>120</v>
      </c>
      <c r="F29" s="56">
        <v>8145</v>
      </c>
      <c r="G29" s="56" t="s">
        <v>51</v>
      </c>
      <c r="H29" s="56">
        <v>8145</v>
      </c>
      <c r="I29" s="22" t="s">
        <v>120</v>
      </c>
      <c r="J29" s="56">
        <v>6743</v>
      </c>
      <c r="K29" s="56">
        <v>282</v>
      </c>
      <c r="L29" s="56">
        <v>6461</v>
      </c>
    </row>
    <row r="30" spans="1:12" ht="21.75" customHeight="1" x14ac:dyDescent="0.5">
      <c r="A30" s="22" t="s">
        <v>119</v>
      </c>
      <c r="B30" s="56">
        <v>1997</v>
      </c>
      <c r="C30" s="56" t="s">
        <v>51</v>
      </c>
      <c r="D30" s="56">
        <v>1997</v>
      </c>
      <c r="E30" s="22" t="s">
        <v>119</v>
      </c>
      <c r="F30" s="56">
        <v>1043</v>
      </c>
      <c r="G30" s="56" t="s">
        <v>51</v>
      </c>
      <c r="H30" s="56">
        <v>1043</v>
      </c>
      <c r="I30" s="22" t="s">
        <v>119</v>
      </c>
      <c r="J30" s="56">
        <v>954</v>
      </c>
      <c r="K30" s="56" t="s">
        <v>51</v>
      </c>
      <c r="L30" s="56">
        <v>954</v>
      </c>
    </row>
    <row r="31" spans="1:12" ht="21.75" customHeight="1" x14ac:dyDescent="0.5">
      <c r="A31" s="22" t="s">
        <v>118</v>
      </c>
      <c r="B31" s="56">
        <v>5135</v>
      </c>
      <c r="C31" s="56" t="s">
        <v>51</v>
      </c>
      <c r="D31" s="56">
        <v>5135</v>
      </c>
      <c r="E31" s="22" t="s">
        <v>118</v>
      </c>
      <c r="F31" s="56">
        <v>3218</v>
      </c>
      <c r="G31" s="56" t="s">
        <v>51</v>
      </c>
      <c r="H31" s="56">
        <v>3218</v>
      </c>
      <c r="I31" s="22" t="s">
        <v>118</v>
      </c>
      <c r="J31" s="56">
        <v>1917</v>
      </c>
      <c r="K31" s="56" t="s">
        <v>51</v>
      </c>
      <c r="L31" s="56">
        <v>1917</v>
      </c>
    </row>
    <row r="32" spans="1:12" ht="21.75" customHeight="1" x14ac:dyDescent="0.5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 x14ac:dyDescent="0.5">
      <c r="A33" s="22" t="s">
        <v>116</v>
      </c>
      <c r="B33" s="56" t="s">
        <v>51</v>
      </c>
      <c r="C33" s="56" t="s">
        <v>51</v>
      </c>
      <c r="D33" s="56" t="s">
        <v>51</v>
      </c>
      <c r="E33" s="22" t="s">
        <v>116</v>
      </c>
      <c r="F33" s="56" t="s">
        <v>51</v>
      </c>
      <c r="G33" s="56" t="s">
        <v>51</v>
      </c>
      <c r="H33" s="56" t="s">
        <v>51</v>
      </c>
      <c r="I33" s="22" t="s">
        <v>116</v>
      </c>
      <c r="J33" s="56" t="s">
        <v>51</v>
      </c>
      <c r="K33" s="56" t="s">
        <v>51</v>
      </c>
      <c r="L33" s="56" t="s">
        <v>51</v>
      </c>
    </row>
    <row r="34" spans="1:12" ht="21.75" customHeight="1" x14ac:dyDescent="0.5">
      <c r="A34" s="22" t="s">
        <v>115</v>
      </c>
      <c r="B34" s="56">
        <v>4080</v>
      </c>
      <c r="C34" s="56" t="s">
        <v>51</v>
      </c>
      <c r="D34" s="56">
        <v>4080</v>
      </c>
      <c r="E34" s="22" t="s">
        <v>115</v>
      </c>
      <c r="F34" s="56">
        <v>2904</v>
      </c>
      <c r="G34" s="56" t="s">
        <v>51</v>
      </c>
      <c r="H34" s="56">
        <v>2904</v>
      </c>
      <c r="I34" s="22" t="s">
        <v>115</v>
      </c>
      <c r="J34" s="56">
        <v>1176</v>
      </c>
      <c r="K34" s="56" t="s">
        <v>51</v>
      </c>
      <c r="L34" s="56">
        <v>1176</v>
      </c>
    </row>
    <row r="35" spans="1:12" ht="21.75" customHeight="1" x14ac:dyDescent="0.5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 x14ac:dyDescent="0.5">
      <c r="A36" s="32" t="s">
        <v>113</v>
      </c>
      <c r="B36" s="57">
        <v>616</v>
      </c>
      <c r="C36" s="57">
        <v>616</v>
      </c>
      <c r="D36" s="57" t="s">
        <v>51</v>
      </c>
      <c r="E36" s="32" t="s">
        <v>113</v>
      </c>
      <c r="F36" s="57">
        <v>352</v>
      </c>
      <c r="G36" s="57">
        <v>352</v>
      </c>
      <c r="H36" s="57" t="s">
        <v>51</v>
      </c>
      <c r="I36" s="32" t="s">
        <v>113</v>
      </c>
      <c r="J36" s="57">
        <v>264</v>
      </c>
      <c r="K36" s="57">
        <v>264</v>
      </c>
      <c r="L36" s="57" t="s">
        <v>51</v>
      </c>
    </row>
    <row r="37" spans="1:12" ht="21.75" customHeight="1" x14ac:dyDescent="0.5">
      <c r="A37" s="22" t="s">
        <v>112</v>
      </c>
      <c r="B37" s="56">
        <v>616</v>
      </c>
      <c r="C37" s="56">
        <v>616</v>
      </c>
      <c r="D37" s="56" t="s">
        <v>51</v>
      </c>
      <c r="E37" s="22" t="s">
        <v>112</v>
      </c>
      <c r="F37" s="56">
        <v>352</v>
      </c>
      <c r="G37" s="56">
        <v>352</v>
      </c>
      <c r="H37" s="56" t="s">
        <v>51</v>
      </c>
      <c r="I37" s="22" t="s">
        <v>112</v>
      </c>
      <c r="J37" s="56">
        <v>264</v>
      </c>
      <c r="K37" s="56">
        <v>264</v>
      </c>
      <c r="L37" s="56" t="s">
        <v>51</v>
      </c>
    </row>
    <row r="38" spans="1:12" ht="27" customHeight="1" x14ac:dyDescent="0.5">
      <c r="A38" s="32" t="s">
        <v>111</v>
      </c>
      <c r="B38" s="57" t="s">
        <v>51</v>
      </c>
      <c r="C38" s="57" t="s">
        <v>51</v>
      </c>
      <c r="D38" s="57" t="s">
        <v>51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7" t="s">
        <v>51</v>
      </c>
      <c r="K38" s="57" t="s">
        <v>51</v>
      </c>
      <c r="L38" s="57" t="s">
        <v>51</v>
      </c>
    </row>
    <row r="39" spans="1:12" ht="21.75" customHeight="1" x14ac:dyDescent="0.5">
      <c r="A39" s="22" t="s">
        <v>110</v>
      </c>
      <c r="B39" s="56" t="s">
        <v>51</v>
      </c>
      <c r="C39" s="56" t="s">
        <v>51</v>
      </c>
      <c r="D39" s="56" t="s">
        <v>51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 t="s">
        <v>51</v>
      </c>
      <c r="K39" s="56" t="s">
        <v>51</v>
      </c>
      <c r="L39" s="56" t="s">
        <v>51</v>
      </c>
    </row>
    <row r="40" spans="1:12" ht="21.75" customHeight="1" x14ac:dyDescent="0.5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 x14ac:dyDescent="0.5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 x14ac:dyDescent="0.5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 x14ac:dyDescent="0.5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 x14ac:dyDescent="0.5">
      <c r="A44" s="32" t="s">
        <v>105</v>
      </c>
      <c r="B44" s="57">
        <v>2167</v>
      </c>
      <c r="C44" s="57">
        <v>731</v>
      </c>
      <c r="D44" s="57">
        <v>1437</v>
      </c>
      <c r="E44" s="32" t="s">
        <v>105</v>
      </c>
      <c r="F44" s="57">
        <v>1437</v>
      </c>
      <c r="G44" s="57" t="s">
        <v>51</v>
      </c>
      <c r="H44" s="57">
        <v>1437</v>
      </c>
      <c r="I44" s="32" t="s">
        <v>105</v>
      </c>
      <c r="J44" s="57">
        <v>731</v>
      </c>
      <c r="K44" s="57">
        <v>731</v>
      </c>
      <c r="L44" s="57" t="s">
        <v>51</v>
      </c>
    </row>
    <row r="45" spans="1:12" ht="21.75" customHeight="1" x14ac:dyDescent="0.5">
      <c r="A45" s="22" t="s">
        <v>104</v>
      </c>
      <c r="B45" s="56">
        <v>1437</v>
      </c>
      <c r="C45" s="56" t="s">
        <v>51</v>
      </c>
      <c r="D45" s="56">
        <v>1437</v>
      </c>
      <c r="E45" s="22" t="s">
        <v>104</v>
      </c>
      <c r="F45" s="56">
        <v>1437</v>
      </c>
      <c r="G45" s="56" t="s">
        <v>51</v>
      </c>
      <c r="H45" s="56">
        <v>1437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 x14ac:dyDescent="0.5">
      <c r="A46" s="58" t="s">
        <v>103</v>
      </c>
      <c r="B46" s="56">
        <v>731</v>
      </c>
      <c r="C46" s="56">
        <v>731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>
        <v>731</v>
      </c>
      <c r="K46" s="56">
        <v>731</v>
      </c>
      <c r="L46" s="56" t="s">
        <v>51</v>
      </c>
    </row>
    <row r="47" spans="1:12" ht="21.75" customHeight="1" x14ac:dyDescent="0.5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 x14ac:dyDescent="0.5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 x14ac:dyDescent="0.5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 x14ac:dyDescent="0.5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 x14ac:dyDescent="0.5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 x14ac:dyDescent="0.5">
      <c r="A52" s="32" t="s">
        <v>97</v>
      </c>
      <c r="B52" s="57">
        <v>4027</v>
      </c>
      <c r="C52" s="57" t="s">
        <v>51</v>
      </c>
      <c r="D52" s="57">
        <v>4027</v>
      </c>
      <c r="E52" s="32" t="s">
        <v>97</v>
      </c>
      <c r="F52" s="57">
        <v>4027</v>
      </c>
      <c r="G52" s="57" t="s">
        <v>51</v>
      </c>
      <c r="H52" s="57">
        <v>4027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 x14ac:dyDescent="0.5">
      <c r="A53" s="22" t="s">
        <v>96</v>
      </c>
      <c r="B53" s="56">
        <v>4027</v>
      </c>
      <c r="C53" s="56" t="s">
        <v>51</v>
      </c>
      <c r="D53" s="56">
        <v>4027</v>
      </c>
      <c r="E53" s="22" t="s">
        <v>96</v>
      </c>
      <c r="F53" s="56">
        <v>4027</v>
      </c>
      <c r="G53" s="56" t="s">
        <v>51</v>
      </c>
      <c r="H53" s="56">
        <v>4027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 x14ac:dyDescent="0.5">
      <c r="A54" s="32" t="s">
        <v>95</v>
      </c>
      <c r="B54" s="57">
        <v>33382</v>
      </c>
      <c r="C54" s="57">
        <v>2011</v>
      </c>
      <c r="D54" s="57">
        <v>31371</v>
      </c>
      <c r="E54" s="32" t="s">
        <v>95</v>
      </c>
      <c r="F54" s="57">
        <v>12339</v>
      </c>
      <c r="G54" s="57">
        <v>1424</v>
      </c>
      <c r="H54" s="57">
        <v>10915</v>
      </c>
      <c r="I54" s="32" t="s">
        <v>95</v>
      </c>
      <c r="J54" s="57">
        <v>21043</v>
      </c>
      <c r="K54" s="57">
        <v>587</v>
      </c>
      <c r="L54" s="57">
        <v>20456</v>
      </c>
    </row>
    <row r="55" spans="1:12" ht="21.75" customHeight="1" x14ac:dyDescent="0.5">
      <c r="A55" s="22" t="s">
        <v>94</v>
      </c>
      <c r="B55" s="56">
        <v>644</v>
      </c>
      <c r="C55" s="56">
        <v>644</v>
      </c>
      <c r="D55" s="56" t="s">
        <v>51</v>
      </c>
      <c r="E55" s="22" t="s">
        <v>94</v>
      </c>
      <c r="F55" s="56">
        <v>337</v>
      </c>
      <c r="G55" s="56">
        <v>337</v>
      </c>
      <c r="H55" s="56" t="s">
        <v>51</v>
      </c>
      <c r="I55" s="22" t="s">
        <v>94</v>
      </c>
      <c r="J55" s="56">
        <v>307</v>
      </c>
      <c r="K55" s="56">
        <v>307</v>
      </c>
      <c r="L55" s="56" t="s">
        <v>51</v>
      </c>
    </row>
    <row r="56" spans="1:12" ht="21.75" customHeight="1" x14ac:dyDescent="0.5">
      <c r="A56" s="22" t="s">
        <v>93</v>
      </c>
      <c r="B56" s="56">
        <v>7259</v>
      </c>
      <c r="C56" s="56">
        <v>280</v>
      </c>
      <c r="D56" s="56">
        <v>6979</v>
      </c>
      <c r="E56" s="22" t="s">
        <v>93</v>
      </c>
      <c r="F56" s="56">
        <v>1236</v>
      </c>
      <c r="G56" s="56" t="s">
        <v>51</v>
      </c>
      <c r="H56" s="56">
        <v>1236</v>
      </c>
      <c r="I56" s="22" t="s">
        <v>93</v>
      </c>
      <c r="J56" s="56">
        <v>6023</v>
      </c>
      <c r="K56" s="56">
        <v>280</v>
      </c>
      <c r="L56" s="56">
        <v>5743</v>
      </c>
    </row>
    <row r="57" spans="1:12" ht="21.75" customHeight="1" x14ac:dyDescent="0.5">
      <c r="A57" s="22" t="s">
        <v>92</v>
      </c>
      <c r="B57" s="56">
        <v>25479</v>
      </c>
      <c r="C57" s="56">
        <v>1086</v>
      </c>
      <c r="D57" s="56">
        <v>24392</v>
      </c>
      <c r="E57" s="22" t="s">
        <v>92</v>
      </c>
      <c r="F57" s="56">
        <v>10765</v>
      </c>
      <c r="G57" s="56">
        <v>1086</v>
      </c>
      <c r="H57" s="56">
        <v>9679</v>
      </c>
      <c r="I57" s="22" t="s">
        <v>92</v>
      </c>
      <c r="J57" s="56">
        <v>14713</v>
      </c>
      <c r="K57" s="56" t="s">
        <v>51</v>
      </c>
      <c r="L57" s="56">
        <v>14713</v>
      </c>
    </row>
    <row r="58" spans="1:12" ht="21.75" customHeight="1" x14ac:dyDescent="0.5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 x14ac:dyDescent="0.5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 x14ac:dyDescent="0.5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 x14ac:dyDescent="0.5">
      <c r="A61" s="22" t="s">
        <v>88</v>
      </c>
      <c r="B61" s="56" t="s">
        <v>51</v>
      </c>
      <c r="C61" s="56" t="s">
        <v>51</v>
      </c>
      <c r="D61" s="56" t="s">
        <v>51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 t="s">
        <v>51</v>
      </c>
      <c r="K61" s="56" t="s">
        <v>51</v>
      </c>
      <c r="L61" s="56" t="s">
        <v>51</v>
      </c>
    </row>
    <row r="62" spans="1:12" ht="27" customHeight="1" x14ac:dyDescent="0.5">
      <c r="A62" s="32" t="s">
        <v>87</v>
      </c>
      <c r="B62" s="57" t="s">
        <v>51</v>
      </c>
      <c r="C62" s="57" t="s">
        <v>51</v>
      </c>
      <c r="D62" s="57" t="s">
        <v>51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 t="s">
        <v>51</v>
      </c>
      <c r="K62" s="57" t="s">
        <v>51</v>
      </c>
      <c r="L62" s="57" t="s">
        <v>51</v>
      </c>
    </row>
    <row r="63" spans="1:12" ht="21.75" customHeight="1" x14ac:dyDescent="0.5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 x14ac:dyDescent="0.5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 x14ac:dyDescent="0.5">
      <c r="A65" s="22" t="s">
        <v>84</v>
      </c>
      <c r="B65" s="56" t="s">
        <v>51</v>
      </c>
      <c r="C65" s="56" t="s">
        <v>51</v>
      </c>
      <c r="D65" s="56" t="s">
        <v>51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 t="s">
        <v>51</v>
      </c>
      <c r="K65" s="56" t="s">
        <v>51</v>
      </c>
      <c r="L65" s="56" t="s">
        <v>51</v>
      </c>
    </row>
    <row r="66" spans="1:12" ht="21.75" customHeight="1" x14ac:dyDescent="0.5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 x14ac:dyDescent="0.5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 x14ac:dyDescent="0.5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 x14ac:dyDescent="0.5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 x14ac:dyDescent="0.5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 x14ac:dyDescent="0.5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 x14ac:dyDescent="0.5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J3:L3"/>
    <mergeCell ref="A3:A4"/>
    <mergeCell ref="B3:D3"/>
    <mergeCell ref="E3:E4"/>
    <mergeCell ref="F3:H3"/>
    <mergeCell ref="I3:I4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190A-2FD3-404C-8D39-E356E3F09523}">
  <dimension ref="A1:L17"/>
  <sheetViews>
    <sheetView topLeftCell="A10" workbookViewId="0">
      <selection activeCell="E15" sqref="E15"/>
    </sheetView>
  </sheetViews>
  <sheetFormatPr defaultRowHeight="21" x14ac:dyDescent="0.35"/>
  <cols>
    <col min="1" max="1" width="28.28515625" style="39" customWidth="1"/>
    <col min="2" max="4" width="12.85546875" style="39" customWidth="1"/>
    <col min="5" max="5" width="28.28515625" style="39" customWidth="1"/>
    <col min="6" max="8" width="12.85546875" style="39" customWidth="1"/>
    <col min="9" max="9" width="28.28515625" style="39" customWidth="1"/>
    <col min="10" max="12" width="12.85546875" style="39" customWidth="1"/>
    <col min="13" max="16384" width="9.140625" style="39"/>
  </cols>
  <sheetData>
    <row r="1" spans="1:12" s="62" customFormat="1" ht="29.25" customHeight="1" x14ac:dyDescent="0.35">
      <c r="A1" s="62" t="s">
        <v>164</v>
      </c>
    </row>
    <row r="3" spans="1:12" s="51" customFormat="1" ht="27.75" customHeight="1" x14ac:dyDescent="0.35">
      <c r="A3" s="69" t="s">
        <v>163</v>
      </c>
      <c r="B3" s="66" t="s">
        <v>14</v>
      </c>
      <c r="C3" s="66"/>
      <c r="D3" s="66"/>
      <c r="E3" s="69" t="s">
        <v>163</v>
      </c>
      <c r="F3" s="66" t="s">
        <v>12</v>
      </c>
      <c r="G3" s="66"/>
      <c r="H3" s="66"/>
      <c r="I3" s="69" t="s">
        <v>163</v>
      </c>
      <c r="J3" s="66" t="s">
        <v>13</v>
      </c>
      <c r="K3" s="66"/>
      <c r="L3" s="66"/>
    </row>
    <row r="4" spans="1:12" s="51" customFormat="1" ht="27.75" customHeight="1" x14ac:dyDescent="0.35">
      <c r="A4" s="69"/>
      <c r="B4" s="48" t="s">
        <v>3</v>
      </c>
      <c r="C4" s="48" t="s">
        <v>46</v>
      </c>
      <c r="D4" s="48" t="s">
        <v>45</v>
      </c>
      <c r="E4" s="69"/>
      <c r="F4" s="48" t="s">
        <v>3</v>
      </c>
      <c r="G4" s="48" t="s">
        <v>46</v>
      </c>
      <c r="H4" s="48" t="s">
        <v>45</v>
      </c>
      <c r="I4" s="69"/>
      <c r="J4" s="48" t="s">
        <v>3</v>
      </c>
      <c r="K4" s="48" t="s">
        <v>46</v>
      </c>
      <c r="L4" s="48" t="s">
        <v>45</v>
      </c>
    </row>
    <row r="5" spans="1:12" s="51" customFormat="1" ht="33.75" customHeight="1" x14ac:dyDescent="0.35">
      <c r="A5" s="47" t="s">
        <v>4</v>
      </c>
      <c r="B5" s="61">
        <v>77255</v>
      </c>
      <c r="C5" s="61">
        <v>4390</v>
      </c>
      <c r="D5" s="61">
        <v>72866</v>
      </c>
      <c r="E5" s="47" t="s">
        <v>12</v>
      </c>
      <c r="F5" s="61">
        <v>40395</v>
      </c>
      <c r="G5" s="61">
        <v>2205</v>
      </c>
      <c r="H5" s="61">
        <v>38190</v>
      </c>
      <c r="I5" s="47" t="s">
        <v>13</v>
      </c>
      <c r="J5" s="61">
        <v>36860</v>
      </c>
      <c r="K5" s="61">
        <v>2185</v>
      </c>
      <c r="L5" s="61">
        <v>34675</v>
      </c>
    </row>
    <row r="6" spans="1:12" s="51" customFormat="1" ht="27.75" customHeight="1" x14ac:dyDescent="0.35">
      <c r="A6" s="39" t="s">
        <v>162</v>
      </c>
      <c r="B6" s="60">
        <v>33279</v>
      </c>
      <c r="C6" s="60">
        <v>2131</v>
      </c>
      <c r="D6" s="60">
        <v>31148</v>
      </c>
      <c r="E6" s="39" t="s">
        <v>162</v>
      </c>
      <c r="F6" s="60">
        <v>20463</v>
      </c>
      <c r="G6" s="60">
        <v>1868</v>
      </c>
      <c r="H6" s="60">
        <v>18596</v>
      </c>
      <c r="I6" s="39" t="s">
        <v>162</v>
      </c>
      <c r="J6" s="60">
        <v>12816</v>
      </c>
      <c r="K6" s="60">
        <v>264</v>
      </c>
      <c r="L6" s="60">
        <v>12552</v>
      </c>
    </row>
    <row r="7" spans="1:12" s="51" customFormat="1" ht="27.75" customHeight="1" x14ac:dyDescent="0.35">
      <c r="A7" s="39" t="s">
        <v>161</v>
      </c>
      <c r="B7" s="60">
        <v>43318</v>
      </c>
      <c r="C7" s="60">
        <v>1600</v>
      </c>
      <c r="D7" s="60">
        <v>41718</v>
      </c>
      <c r="E7" s="39" t="s">
        <v>161</v>
      </c>
      <c r="F7" s="60">
        <v>19594</v>
      </c>
      <c r="G7" s="60" t="s">
        <v>51</v>
      </c>
      <c r="H7" s="60">
        <v>19594</v>
      </c>
      <c r="I7" s="39" t="s">
        <v>161</v>
      </c>
      <c r="J7" s="60">
        <v>23724</v>
      </c>
      <c r="K7" s="60">
        <v>1600</v>
      </c>
      <c r="L7" s="60">
        <v>22123</v>
      </c>
    </row>
    <row r="8" spans="1:12" ht="24.75" customHeight="1" x14ac:dyDescent="0.35">
      <c r="A8" s="39" t="s">
        <v>160</v>
      </c>
      <c r="B8" s="60">
        <v>658</v>
      </c>
      <c r="C8" s="60">
        <v>658</v>
      </c>
      <c r="D8" s="60" t="s">
        <v>51</v>
      </c>
      <c r="E8" s="39" t="s">
        <v>160</v>
      </c>
      <c r="F8" s="60">
        <v>337</v>
      </c>
      <c r="G8" s="60">
        <v>337</v>
      </c>
      <c r="H8" s="60" t="s">
        <v>51</v>
      </c>
      <c r="I8" s="39" t="s">
        <v>160</v>
      </c>
      <c r="J8" s="60">
        <v>321</v>
      </c>
      <c r="K8" s="60">
        <v>321</v>
      </c>
      <c r="L8" s="60" t="s">
        <v>51</v>
      </c>
    </row>
    <row r="9" spans="1:12" ht="30" customHeight="1" x14ac:dyDescent="0.35">
      <c r="A9" s="47" t="s">
        <v>44</v>
      </c>
      <c r="B9" s="61">
        <v>20822</v>
      </c>
      <c r="C9" s="61">
        <v>1629</v>
      </c>
      <c r="D9" s="61">
        <v>19193</v>
      </c>
      <c r="E9" s="47" t="s">
        <v>44</v>
      </c>
      <c r="F9" s="61">
        <v>11198</v>
      </c>
      <c r="G9" s="61">
        <v>352</v>
      </c>
      <c r="H9" s="61">
        <v>10845</v>
      </c>
      <c r="I9" s="47" t="s">
        <v>44</v>
      </c>
      <c r="J9" s="61">
        <v>9624</v>
      </c>
      <c r="K9" s="61">
        <v>1277</v>
      </c>
      <c r="L9" s="61">
        <v>8348</v>
      </c>
    </row>
    <row r="10" spans="1:12" ht="24.75" customHeight="1" x14ac:dyDescent="0.35">
      <c r="A10" s="39" t="s">
        <v>162</v>
      </c>
      <c r="B10" s="60">
        <v>5833</v>
      </c>
      <c r="C10" s="60">
        <v>616</v>
      </c>
      <c r="D10" s="60">
        <v>5216</v>
      </c>
      <c r="E10" s="39" t="s">
        <v>162</v>
      </c>
      <c r="F10" s="60">
        <v>4543</v>
      </c>
      <c r="G10" s="60">
        <v>352</v>
      </c>
      <c r="H10" s="60">
        <v>4191</v>
      </c>
      <c r="I10" s="39" t="s">
        <v>162</v>
      </c>
      <c r="J10" s="60">
        <v>1289</v>
      </c>
      <c r="K10" s="60">
        <v>264</v>
      </c>
      <c r="L10" s="60">
        <v>1025</v>
      </c>
    </row>
    <row r="11" spans="1:12" ht="24.75" customHeight="1" x14ac:dyDescent="0.35">
      <c r="A11" s="39" t="s">
        <v>161</v>
      </c>
      <c r="B11" s="60">
        <v>14990</v>
      </c>
      <c r="C11" s="60">
        <v>1013</v>
      </c>
      <c r="D11" s="60">
        <v>13977</v>
      </c>
      <c r="E11" s="39" t="s">
        <v>161</v>
      </c>
      <c r="F11" s="60">
        <v>6654</v>
      </c>
      <c r="G11" s="60" t="s">
        <v>51</v>
      </c>
      <c r="H11" s="60">
        <v>6654</v>
      </c>
      <c r="I11" s="39" t="s">
        <v>161</v>
      </c>
      <c r="J11" s="60">
        <v>8335</v>
      </c>
      <c r="K11" s="60">
        <v>1013</v>
      </c>
      <c r="L11" s="60">
        <v>7322</v>
      </c>
    </row>
    <row r="12" spans="1:12" ht="24.75" customHeight="1" x14ac:dyDescent="0.35">
      <c r="A12" s="39" t="s">
        <v>160</v>
      </c>
      <c r="B12" s="60" t="s">
        <v>51</v>
      </c>
      <c r="C12" s="60" t="s">
        <v>51</v>
      </c>
      <c r="D12" s="60" t="s">
        <v>51</v>
      </c>
      <c r="E12" s="39" t="s">
        <v>160</v>
      </c>
      <c r="F12" s="60" t="s">
        <v>51</v>
      </c>
      <c r="G12" s="60" t="s">
        <v>51</v>
      </c>
      <c r="H12" s="60" t="s">
        <v>51</v>
      </c>
      <c r="I12" s="39" t="s">
        <v>160</v>
      </c>
      <c r="J12" s="60" t="s">
        <v>51</v>
      </c>
      <c r="K12" s="60" t="s">
        <v>51</v>
      </c>
      <c r="L12" s="60" t="s">
        <v>51</v>
      </c>
    </row>
    <row r="13" spans="1:12" ht="30" customHeight="1" x14ac:dyDescent="0.35">
      <c r="A13" s="47" t="s">
        <v>43</v>
      </c>
      <c r="B13" s="61">
        <v>56433</v>
      </c>
      <c r="C13" s="61">
        <v>2760</v>
      </c>
      <c r="D13" s="61">
        <v>53673</v>
      </c>
      <c r="E13" s="47" t="s">
        <v>43</v>
      </c>
      <c r="F13" s="61">
        <v>29197</v>
      </c>
      <c r="G13" s="61">
        <v>1853</v>
      </c>
      <c r="H13" s="61">
        <v>27345</v>
      </c>
      <c r="I13" s="47" t="s">
        <v>43</v>
      </c>
      <c r="J13" s="61">
        <v>27236</v>
      </c>
      <c r="K13" s="61">
        <v>908</v>
      </c>
      <c r="L13" s="61">
        <v>26328</v>
      </c>
    </row>
    <row r="14" spans="1:12" ht="24.75" customHeight="1" x14ac:dyDescent="0.35">
      <c r="A14" s="39" t="s">
        <v>162</v>
      </c>
      <c r="B14" s="60">
        <v>27447</v>
      </c>
      <c r="C14" s="60">
        <v>1515</v>
      </c>
      <c r="D14" s="60">
        <v>25932</v>
      </c>
      <c r="E14" s="39" t="s">
        <v>162</v>
      </c>
      <c r="F14" s="60">
        <v>15920</v>
      </c>
      <c r="G14" s="60">
        <v>1515</v>
      </c>
      <c r="H14" s="60">
        <v>14405</v>
      </c>
      <c r="I14" s="39" t="s">
        <v>162</v>
      </c>
      <c r="J14" s="60">
        <v>11527</v>
      </c>
      <c r="K14" s="60" t="s">
        <v>51</v>
      </c>
      <c r="L14" s="60">
        <v>11527</v>
      </c>
    </row>
    <row r="15" spans="1:12" ht="24.75" customHeight="1" x14ac:dyDescent="0.35">
      <c r="A15" s="39" t="s">
        <v>161</v>
      </c>
      <c r="B15" s="60">
        <v>28328</v>
      </c>
      <c r="C15" s="60">
        <v>587</v>
      </c>
      <c r="D15" s="60">
        <v>27741</v>
      </c>
      <c r="E15" s="39" t="s">
        <v>161</v>
      </c>
      <c r="F15" s="60">
        <v>12940</v>
      </c>
      <c r="G15" s="60" t="s">
        <v>51</v>
      </c>
      <c r="H15" s="60">
        <v>12940</v>
      </c>
      <c r="I15" s="39" t="s">
        <v>161</v>
      </c>
      <c r="J15" s="60">
        <v>15388</v>
      </c>
      <c r="K15" s="60">
        <v>587</v>
      </c>
      <c r="L15" s="60">
        <v>14801</v>
      </c>
    </row>
    <row r="16" spans="1:12" ht="24.75" customHeight="1" x14ac:dyDescent="0.35">
      <c r="A16" s="39" t="s">
        <v>160</v>
      </c>
      <c r="B16" s="60">
        <v>658</v>
      </c>
      <c r="C16" s="60">
        <v>658</v>
      </c>
      <c r="D16" s="60" t="s">
        <v>51</v>
      </c>
      <c r="E16" s="39" t="s">
        <v>160</v>
      </c>
      <c r="F16" s="60">
        <v>337</v>
      </c>
      <c r="G16" s="60">
        <v>337</v>
      </c>
      <c r="H16" s="60" t="s">
        <v>51</v>
      </c>
      <c r="I16" s="39" t="s">
        <v>160</v>
      </c>
      <c r="J16" s="60">
        <v>321</v>
      </c>
      <c r="K16" s="60">
        <v>321</v>
      </c>
      <c r="L16" s="60" t="s">
        <v>51</v>
      </c>
    </row>
    <row r="17" spans="1:12" ht="10.5" customHeight="1" x14ac:dyDescent="0.35">
      <c r="A17" s="41"/>
      <c r="B17" s="64"/>
      <c r="C17" s="64"/>
      <c r="D17" s="64"/>
      <c r="E17" s="41"/>
      <c r="F17" s="64"/>
      <c r="G17" s="64"/>
      <c r="H17" s="64"/>
      <c r="I17" s="41"/>
      <c r="J17" s="64"/>
      <c r="K17" s="64"/>
      <c r="L17" s="64"/>
    </row>
  </sheetData>
  <mergeCells count="6">
    <mergeCell ref="A3:A4"/>
    <mergeCell ref="E3:E4"/>
    <mergeCell ref="F3:H3"/>
    <mergeCell ref="I3:I4"/>
    <mergeCell ref="J3:L3"/>
    <mergeCell ref="B3:D3"/>
  </mergeCells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D9E5-518D-4DDE-BB10-5FAF6FFA03B2}">
  <dimension ref="A1:L26"/>
  <sheetViews>
    <sheetView zoomScale="90" workbookViewId="0">
      <selection activeCell="E15" sqref="E15"/>
    </sheetView>
  </sheetViews>
  <sheetFormatPr defaultRowHeight="23.25" x14ac:dyDescent="0.5"/>
  <cols>
    <col min="1" max="1" width="37" style="22" customWidth="1"/>
    <col min="2" max="4" width="13" style="22" bestFit="1" customWidth="1"/>
    <col min="5" max="5" width="37" style="22" customWidth="1"/>
    <col min="6" max="8" width="13" style="22" bestFit="1" customWidth="1"/>
    <col min="9" max="9" width="37" style="22" customWidth="1"/>
    <col min="10" max="12" width="13" style="22" bestFit="1" customWidth="1"/>
    <col min="13" max="16384" width="9.140625" style="21"/>
  </cols>
  <sheetData>
    <row r="1" spans="1:12" ht="36.75" customHeight="1" x14ac:dyDescent="0.5">
      <c r="A1" s="33" t="s">
        <v>49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3.5" customHeight="1" x14ac:dyDescent="0.5">
      <c r="B2" s="31"/>
      <c r="C2" s="31"/>
      <c r="D2" s="31"/>
      <c r="F2" s="31"/>
      <c r="G2" s="31"/>
      <c r="H2" s="31"/>
      <c r="J2" s="31"/>
      <c r="K2" s="31"/>
      <c r="L2" s="31"/>
    </row>
    <row r="3" spans="1:12" ht="27" customHeight="1" x14ac:dyDescent="0.5">
      <c r="A3" s="30" t="s">
        <v>48</v>
      </c>
      <c r="B3" s="65" t="s">
        <v>14</v>
      </c>
      <c r="C3" s="65"/>
      <c r="D3" s="65"/>
      <c r="E3" s="30" t="s">
        <v>48</v>
      </c>
      <c r="F3" s="65" t="s">
        <v>12</v>
      </c>
      <c r="G3" s="65"/>
      <c r="H3" s="65"/>
      <c r="I3" s="30" t="s">
        <v>48</v>
      </c>
      <c r="J3" s="65" t="s">
        <v>13</v>
      </c>
      <c r="K3" s="65"/>
      <c r="L3" s="65"/>
    </row>
    <row r="4" spans="1:12" ht="27" customHeight="1" x14ac:dyDescent="0.5">
      <c r="A4" s="29" t="s">
        <v>47</v>
      </c>
      <c r="B4" s="28" t="s">
        <v>3</v>
      </c>
      <c r="C4" s="28" t="s">
        <v>46</v>
      </c>
      <c r="D4" s="28" t="s">
        <v>45</v>
      </c>
      <c r="E4" s="29" t="s">
        <v>47</v>
      </c>
      <c r="F4" s="28" t="s">
        <v>3</v>
      </c>
      <c r="G4" s="28" t="s">
        <v>46</v>
      </c>
      <c r="H4" s="28" t="s">
        <v>45</v>
      </c>
      <c r="I4" s="29" t="s">
        <v>47</v>
      </c>
      <c r="J4" s="28" t="s">
        <v>3</v>
      </c>
      <c r="K4" s="28" t="s">
        <v>46</v>
      </c>
      <c r="L4" s="28" t="s">
        <v>45</v>
      </c>
    </row>
    <row r="5" spans="1:12" ht="32.25" customHeight="1" x14ac:dyDescent="0.5">
      <c r="A5" s="27" t="s">
        <v>4</v>
      </c>
      <c r="B5" s="26">
        <v>2054008</v>
      </c>
      <c r="C5" s="26">
        <v>532400</v>
      </c>
      <c r="D5" s="26">
        <v>1521608</v>
      </c>
      <c r="E5" s="27" t="s">
        <v>12</v>
      </c>
      <c r="F5" s="26">
        <v>991710</v>
      </c>
      <c r="G5" s="26">
        <v>252590</v>
      </c>
      <c r="H5" s="26">
        <v>739120</v>
      </c>
      <c r="I5" s="27" t="s">
        <v>13</v>
      </c>
      <c r="J5" s="26">
        <v>1062298</v>
      </c>
      <c r="K5" s="26">
        <v>279810</v>
      </c>
      <c r="L5" s="26">
        <v>782488</v>
      </c>
    </row>
    <row r="6" spans="1:12" ht="26.25" customHeight="1" x14ac:dyDescent="0.5">
      <c r="A6" s="25" t="s">
        <v>42</v>
      </c>
      <c r="B6" s="24">
        <v>426467</v>
      </c>
      <c r="C6" s="24">
        <v>110433</v>
      </c>
      <c r="D6" s="24">
        <v>316034</v>
      </c>
      <c r="E6" s="25" t="s">
        <v>42</v>
      </c>
      <c r="F6" s="24">
        <v>218186</v>
      </c>
      <c r="G6" s="24">
        <v>55571</v>
      </c>
      <c r="H6" s="24">
        <v>162615</v>
      </c>
      <c r="I6" s="25" t="s">
        <v>42</v>
      </c>
      <c r="J6" s="24">
        <v>208281</v>
      </c>
      <c r="K6" s="24">
        <v>54862</v>
      </c>
      <c r="L6" s="24">
        <v>153419</v>
      </c>
    </row>
    <row r="7" spans="1:12" ht="26.25" customHeight="1" x14ac:dyDescent="0.5">
      <c r="A7" s="25" t="s">
        <v>41</v>
      </c>
      <c r="B7" s="24">
        <v>292616</v>
      </c>
      <c r="C7" s="24">
        <v>75791</v>
      </c>
      <c r="D7" s="24">
        <v>216825</v>
      </c>
      <c r="E7" s="25" t="s">
        <v>41</v>
      </c>
      <c r="F7" s="24">
        <v>147544</v>
      </c>
      <c r="G7" s="24">
        <v>37580</v>
      </c>
      <c r="H7" s="24">
        <v>109964</v>
      </c>
      <c r="I7" s="25" t="s">
        <v>41</v>
      </c>
      <c r="J7" s="24">
        <v>145072</v>
      </c>
      <c r="K7" s="24">
        <v>38211</v>
      </c>
      <c r="L7" s="24">
        <v>106861</v>
      </c>
    </row>
    <row r="8" spans="1:12" ht="26.25" customHeight="1" x14ac:dyDescent="0.5">
      <c r="A8" s="25" t="s">
        <v>40</v>
      </c>
      <c r="B8" s="24">
        <v>275828</v>
      </c>
      <c r="C8" s="24">
        <v>73795</v>
      </c>
      <c r="D8" s="24">
        <v>202032</v>
      </c>
      <c r="E8" s="25" t="s">
        <v>40</v>
      </c>
      <c r="F8" s="24">
        <v>137141</v>
      </c>
      <c r="G8" s="24">
        <v>34764</v>
      </c>
      <c r="H8" s="24">
        <v>102377</v>
      </c>
      <c r="I8" s="25" t="s">
        <v>40</v>
      </c>
      <c r="J8" s="24">
        <v>138687</v>
      </c>
      <c r="K8" s="24">
        <v>39032</v>
      </c>
      <c r="L8" s="24">
        <v>99655</v>
      </c>
    </row>
    <row r="9" spans="1:12" ht="26.25" customHeight="1" x14ac:dyDescent="0.5">
      <c r="A9" s="25" t="s">
        <v>39</v>
      </c>
      <c r="B9" s="24">
        <v>374929</v>
      </c>
      <c r="C9" s="24">
        <v>91933</v>
      </c>
      <c r="D9" s="24">
        <v>282996</v>
      </c>
      <c r="E9" s="25" t="s">
        <v>39</v>
      </c>
      <c r="F9" s="24">
        <v>178696</v>
      </c>
      <c r="G9" s="24">
        <v>46636</v>
      </c>
      <c r="H9" s="24">
        <v>132059</v>
      </c>
      <c r="I9" s="25" t="s">
        <v>39</v>
      </c>
      <c r="J9" s="24">
        <v>196233</v>
      </c>
      <c r="K9" s="24">
        <v>45297</v>
      </c>
      <c r="L9" s="24">
        <v>150937</v>
      </c>
    </row>
    <row r="10" spans="1:12" ht="26.25" customHeight="1" x14ac:dyDescent="0.5">
      <c r="A10" s="25" t="s">
        <v>38</v>
      </c>
      <c r="B10" s="24">
        <v>163608</v>
      </c>
      <c r="C10" s="24">
        <v>45390</v>
      </c>
      <c r="D10" s="24">
        <v>118219</v>
      </c>
      <c r="E10" s="25" t="s">
        <v>38</v>
      </c>
      <c r="F10" s="24">
        <v>73572</v>
      </c>
      <c r="G10" s="24">
        <v>17783</v>
      </c>
      <c r="H10" s="24">
        <v>55789</v>
      </c>
      <c r="I10" s="25" t="s">
        <v>38</v>
      </c>
      <c r="J10" s="24">
        <v>90037</v>
      </c>
      <c r="K10" s="24">
        <v>27607</v>
      </c>
      <c r="L10" s="24">
        <v>62430</v>
      </c>
    </row>
    <row r="11" spans="1:12" ht="26.25" customHeight="1" x14ac:dyDescent="0.5">
      <c r="A11" s="25" t="s">
        <v>10</v>
      </c>
      <c r="B11" s="24">
        <v>520560</v>
      </c>
      <c r="C11" s="24">
        <v>135058</v>
      </c>
      <c r="D11" s="24">
        <v>385502</v>
      </c>
      <c r="E11" s="25" t="s">
        <v>10</v>
      </c>
      <c r="F11" s="24">
        <v>236572</v>
      </c>
      <c r="G11" s="24">
        <v>60256</v>
      </c>
      <c r="H11" s="24">
        <v>176316</v>
      </c>
      <c r="I11" s="25" t="s">
        <v>10</v>
      </c>
      <c r="J11" s="24">
        <v>283988</v>
      </c>
      <c r="K11" s="24">
        <v>74802</v>
      </c>
      <c r="L11" s="24">
        <v>209186</v>
      </c>
    </row>
    <row r="12" spans="1:12" ht="32.25" customHeight="1" x14ac:dyDescent="0.5">
      <c r="A12" s="27" t="s">
        <v>44</v>
      </c>
      <c r="B12" s="26">
        <v>127927</v>
      </c>
      <c r="C12" s="26">
        <v>19234</v>
      </c>
      <c r="D12" s="26">
        <v>108693</v>
      </c>
      <c r="E12" s="27" t="s">
        <v>44</v>
      </c>
      <c r="F12" s="26">
        <v>58984</v>
      </c>
      <c r="G12" s="26">
        <v>6573</v>
      </c>
      <c r="H12" s="26">
        <v>52412</v>
      </c>
      <c r="I12" s="27" t="s">
        <v>44</v>
      </c>
      <c r="J12" s="26">
        <v>68942</v>
      </c>
      <c r="K12" s="26">
        <v>12661</v>
      </c>
      <c r="L12" s="26">
        <v>56281</v>
      </c>
    </row>
    <row r="13" spans="1:12" ht="26.25" customHeight="1" x14ac:dyDescent="0.5">
      <c r="A13" s="25" t="s">
        <v>42</v>
      </c>
      <c r="B13" s="24">
        <v>38606</v>
      </c>
      <c r="C13" s="24">
        <v>5309</v>
      </c>
      <c r="D13" s="24">
        <v>33297</v>
      </c>
      <c r="E13" s="25" t="s">
        <v>42</v>
      </c>
      <c r="F13" s="24">
        <v>12862</v>
      </c>
      <c r="G13" s="24">
        <v>1622</v>
      </c>
      <c r="H13" s="24">
        <v>11239</v>
      </c>
      <c r="I13" s="25" t="s">
        <v>42</v>
      </c>
      <c r="J13" s="24">
        <v>25745</v>
      </c>
      <c r="K13" s="24">
        <v>3687</v>
      </c>
      <c r="L13" s="24">
        <v>22058</v>
      </c>
    </row>
    <row r="14" spans="1:12" ht="26.25" customHeight="1" x14ac:dyDescent="0.5">
      <c r="A14" s="25" t="s">
        <v>41</v>
      </c>
      <c r="B14" s="24">
        <v>12829</v>
      </c>
      <c r="C14" s="24">
        <v>4030</v>
      </c>
      <c r="D14" s="24">
        <v>8799</v>
      </c>
      <c r="E14" s="25" t="s">
        <v>41</v>
      </c>
      <c r="F14" s="24">
        <v>6771</v>
      </c>
      <c r="G14" s="24">
        <v>1801</v>
      </c>
      <c r="H14" s="24">
        <v>4970</v>
      </c>
      <c r="I14" s="25" t="s">
        <v>41</v>
      </c>
      <c r="J14" s="24">
        <v>6059</v>
      </c>
      <c r="K14" s="24">
        <v>2230</v>
      </c>
      <c r="L14" s="24">
        <v>3829</v>
      </c>
    </row>
    <row r="15" spans="1:12" ht="26.25" customHeight="1" x14ac:dyDescent="0.5">
      <c r="A15" s="25" t="s">
        <v>40</v>
      </c>
      <c r="B15" s="24">
        <v>22116</v>
      </c>
      <c r="C15" s="24">
        <v>5022</v>
      </c>
      <c r="D15" s="24">
        <v>17094</v>
      </c>
      <c r="E15" s="25" t="s">
        <v>40</v>
      </c>
      <c r="F15" s="24">
        <v>12330</v>
      </c>
      <c r="G15" s="24">
        <v>1384</v>
      </c>
      <c r="H15" s="24">
        <v>10946</v>
      </c>
      <c r="I15" s="25" t="s">
        <v>40</v>
      </c>
      <c r="J15" s="24">
        <v>9786</v>
      </c>
      <c r="K15" s="24">
        <v>3638</v>
      </c>
      <c r="L15" s="24">
        <v>6148</v>
      </c>
    </row>
    <row r="16" spans="1:12" ht="26.25" customHeight="1" x14ac:dyDescent="0.5">
      <c r="A16" s="25" t="s">
        <v>39</v>
      </c>
      <c r="B16" s="24">
        <v>26693</v>
      </c>
      <c r="C16" s="24">
        <v>2053</v>
      </c>
      <c r="D16" s="24">
        <v>24639</v>
      </c>
      <c r="E16" s="25" t="s">
        <v>39</v>
      </c>
      <c r="F16" s="24">
        <v>9268</v>
      </c>
      <c r="G16" s="24">
        <v>352</v>
      </c>
      <c r="H16" s="24">
        <v>8915</v>
      </c>
      <c r="I16" s="25" t="s">
        <v>39</v>
      </c>
      <c r="J16" s="24">
        <v>17425</v>
      </c>
      <c r="K16" s="24">
        <v>1701</v>
      </c>
      <c r="L16" s="24">
        <v>15724</v>
      </c>
    </row>
    <row r="17" spans="1:12" ht="26.25" customHeight="1" x14ac:dyDescent="0.5">
      <c r="A17" s="25" t="s">
        <v>38</v>
      </c>
      <c r="B17" s="24">
        <v>14481</v>
      </c>
      <c r="C17" s="24">
        <v>1460</v>
      </c>
      <c r="D17" s="24">
        <v>13021</v>
      </c>
      <c r="E17" s="25" t="s">
        <v>38</v>
      </c>
      <c r="F17" s="24">
        <v>8794</v>
      </c>
      <c r="G17" s="24">
        <v>337</v>
      </c>
      <c r="H17" s="24">
        <v>8457</v>
      </c>
      <c r="I17" s="25" t="s">
        <v>38</v>
      </c>
      <c r="J17" s="24">
        <v>5687</v>
      </c>
      <c r="K17" s="24">
        <v>1124</v>
      </c>
      <c r="L17" s="24">
        <v>4563</v>
      </c>
    </row>
    <row r="18" spans="1:12" ht="26.25" customHeight="1" x14ac:dyDescent="0.5">
      <c r="A18" s="25" t="s">
        <v>10</v>
      </c>
      <c r="B18" s="24">
        <v>13202</v>
      </c>
      <c r="C18" s="24">
        <v>1359</v>
      </c>
      <c r="D18" s="24">
        <v>11843</v>
      </c>
      <c r="E18" s="25" t="s">
        <v>10</v>
      </c>
      <c r="F18" s="24">
        <v>8961</v>
      </c>
      <c r="G18" s="24">
        <v>1076</v>
      </c>
      <c r="H18" s="24">
        <v>7884</v>
      </c>
      <c r="I18" s="25" t="s">
        <v>10</v>
      </c>
      <c r="J18" s="24">
        <v>4241</v>
      </c>
      <c r="K18" s="24">
        <v>282</v>
      </c>
      <c r="L18" s="24">
        <v>3959</v>
      </c>
    </row>
    <row r="19" spans="1:12" ht="32.25" customHeight="1" x14ac:dyDescent="0.5">
      <c r="A19" s="27" t="s">
        <v>43</v>
      </c>
      <c r="B19" s="26">
        <v>1926081</v>
      </c>
      <c r="C19" s="26">
        <v>513166</v>
      </c>
      <c r="D19" s="26">
        <v>1412915</v>
      </c>
      <c r="E19" s="27" t="s">
        <v>43</v>
      </c>
      <c r="F19" s="26">
        <v>932726</v>
      </c>
      <c r="G19" s="26">
        <v>246017</v>
      </c>
      <c r="H19" s="26">
        <v>686708</v>
      </c>
      <c r="I19" s="27" t="s">
        <v>43</v>
      </c>
      <c r="J19" s="26">
        <v>993355</v>
      </c>
      <c r="K19" s="26">
        <v>267149</v>
      </c>
      <c r="L19" s="26">
        <v>726207</v>
      </c>
    </row>
    <row r="20" spans="1:12" ht="26.25" customHeight="1" x14ac:dyDescent="0.5">
      <c r="A20" s="25" t="s">
        <v>42</v>
      </c>
      <c r="B20" s="24">
        <v>387861</v>
      </c>
      <c r="C20" s="24">
        <v>105124</v>
      </c>
      <c r="D20" s="24">
        <v>282737</v>
      </c>
      <c r="E20" s="25" t="s">
        <v>42</v>
      </c>
      <c r="F20" s="24">
        <v>205324</v>
      </c>
      <c r="G20" s="24">
        <v>53949</v>
      </c>
      <c r="H20" s="24">
        <v>151376</v>
      </c>
      <c r="I20" s="25" t="s">
        <v>42</v>
      </c>
      <c r="J20" s="24">
        <v>182536</v>
      </c>
      <c r="K20" s="24">
        <v>51175</v>
      </c>
      <c r="L20" s="24">
        <v>131361</v>
      </c>
    </row>
    <row r="21" spans="1:12" ht="26.25" customHeight="1" x14ac:dyDescent="0.5">
      <c r="A21" s="25" t="s">
        <v>41</v>
      </c>
      <c r="B21" s="24">
        <v>279787</v>
      </c>
      <c r="C21" s="24">
        <v>71761</v>
      </c>
      <c r="D21" s="24">
        <v>208026</v>
      </c>
      <c r="E21" s="25" t="s">
        <v>41</v>
      </c>
      <c r="F21" s="24">
        <v>140773</v>
      </c>
      <c r="G21" s="24">
        <v>35779</v>
      </c>
      <c r="H21" s="24">
        <v>104994</v>
      </c>
      <c r="I21" s="25" t="s">
        <v>41</v>
      </c>
      <c r="J21" s="24">
        <v>139013</v>
      </c>
      <c r="K21" s="24">
        <v>35981</v>
      </c>
      <c r="L21" s="24">
        <v>103032</v>
      </c>
    </row>
    <row r="22" spans="1:12" ht="26.25" customHeight="1" x14ac:dyDescent="0.5">
      <c r="A22" s="25" t="s">
        <v>40</v>
      </c>
      <c r="B22" s="24">
        <v>253712</v>
      </c>
      <c r="C22" s="24">
        <v>68773</v>
      </c>
      <c r="D22" s="24">
        <v>184939</v>
      </c>
      <c r="E22" s="25" t="s">
        <v>40</v>
      </c>
      <c r="F22" s="24">
        <v>124810</v>
      </c>
      <c r="G22" s="24">
        <v>33380</v>
      </c>
      <c r="H22" s="24">
        <v>91431</v>
      </c>
      <c r="I22" s="25" t="s">
        <v>40</v>
      </c>
      <c r="J22" s="24">
        <v>128901</v>
      </c>
      <c r="K22" s="24">
        <v>35394</v>
      </c>
      <c r="L22" s="24">
        <v>93508</v>
      </c>
    </row>
    <row r="23" spans="1:12" ht="26.25" customHeight="1" x14ac:dyDescent="0.5">
      <c r="A23" s="25" t="s">
        <v>39</v>
      </c>
      <c r="B23" s="24">
        <v>348236</v>
      </c>
      <c r="C23" s="24">
        <v>89880</v>
      </c>
      <c r="D23" s="24">
        <v>258357</v>
      </c>
      <c r="E23" s="25" t="s">
        <v>39</v>
      </c>
      <c r="F23" s="24">
        <v>169428</v>
      </c>
      <c r="G23" s="24">
        <v>46284</v>
      </c>
      <c r="H23" s="24">
        <v>123144</v>
      </c>
      <c r="I23" s="25" t="s">
        <v>39</v>
      </c>
      <c r="J23" s="24">
        <v>178808</v>
      </c>
      <c r="K23" s="24">
        <v>43596</v>
      </c>
      <c r="L23" s="24">
        <v>135213</v>
      </c>
    </row>
    <row r="24" spans="1:12" ht="26.25" customHeight="1" x14ac:dyDescent="0.5">
      <c r="A24" s="25" t="s">
        <v>38</v>
      </c>
      <c r="B24" s="24">
        <v>149127</v>
      </c>
      <c r="C24" s="24">
        <v>43929</v>
      </c>
      <c r="D24" s="24">
        <v>105198</v>
      </c>
      <c r="E24" s="25" t="s">
        <v>38</v>
      </c>
      <c r="F24" s="24">
        <v>64778</v>
      </c>
      <c r="G24" s="24">
        <v>17446</v>
      </c>
      <c r="H24" s="24">
        <v>47331</v>
      </c>
      <c r="I24" s="25" t="s">
        <v>38</v>
      </c>
      <c r="J24" s="24">
        <v>84350</v>
      </c>
      <c r="K24" s="24">
        <v>26483</v>
      </c>
      <c r="L24" s="24">
        <v>57867</v>
      </c>
    </row>
    <row r="25" spans="1:12" ht="26.25" customHeight="1" x14ac:dyDescent="0.5">
      <c r="A25" s="25" t="s">
        <v>10</v>
      </c>
      <c r="B25" s="24">
        <v>507358</v>
      </c>
      <c r="C25" s="24">
        <v>133699</v>
      </c>
      <c r="D25" s="24">
        <v>373659</v>
      </c>
      <c r="E25" s="25" t="s">
        <v>10</v>
      </c>
      <c r="F25" s="24">
        <v>227612</v>
      </c>
      <c r="G25" s="24">
        <v>59180</v>
      </c>
      <c r="H25" s="24">
        <v>168432</v>
      </c>
      <c r="I25" s="25" t="s">
        <v>10</v>
      </c>
      <c r="J25" s="24">
        <v>279747</v>
      </c>
      <c r="K25" s="24">
        <v>74520</v>
      </c>
      <c r="L25" s="24">
        <v>205227</v>
      </c>
    </row>
    <row r="26" spans="1:12" ht="10.5" customHeight="1" x14ac:dyDescent="0.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</sheetData>
  <mergeCells count="3">
    <mergeCell ref="B3:D3"/>
    <mergeCell ref="F3:H3"/>
    <mergeCell ref="J3:L3"/>
  </mergeCell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4B53-81AA-4EFB-8CAE-8335B2F88C47}">
  <dimension ref="A1:H20"/>
  <sheetViews>
    <sheetView topLeftCell="B1" zoomScale="60" zoomScaleNormal="60" workbookViewId="0">
      <selection activeCell="G12" sqref="G12"/>
    </sheetView>
  </sheetViews>
  <sheetFormatPr defaultRowHeight="15" x14ac:dyDescent="0.25"/>
  <cols>
    <col min="1" max="5" width="38" customWidth="1"/>
    <col min="7" max="8" width="22.85546875" customWidth="1"/>
  </cols>
  <sheetData>
    <row r="1" spans="1:8" ht="30" customHeight="1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  <c r="G1" t="s">
        <v>30</v>
      </c>
      <c r="H1" t="s">
        <v>26</v>
      </c>
    </row>
    <row r="2" spans="1:8" ht="20.25" customHeight="1" x14ac:dyDescent="0.25">
      <c r="A2">
        <v>2549</v>
      </c>
      <c r="B2" s="19">
        <v>182202</v>
      </c>
      <c r="G2" t="s">
        <v>31</v>
      </c>
      <c r="H2" s="20">
        <f>_xlfn.FORECAST.ETS.STAT($B$2:$B$16,$A$2:$A$16,1,1,1)</f>
        <v>0.5</v>
      </c>
    </row>
    <row r="3" spans="1:8" ht="20.25" customHeight="1" x14ac:dyDescent="0.25">
      <c r="A3">
        <v>2550</v>
      </c>
      <c r="B3" s="19">
        <v>170846</v>
      </c>
      <c r="G3" t="s">
        <v>32</v>
      </c>
      <c r="H3" s="20">
        <f>_xlfn.FORECAST.ETS.STAT($B$2:$B$16,$A$2:$A$16,2,1,1)</f>
        <v>1E-3</v>
      </c>
    </row>
    <row r="4" spans="1:8" ht="20.25" customHeight="1" x14ac:dyDescent="0.25">
      <c r="A4">
        <v>2551</v>
      </c>
      <c r="B4" s="19">
        <v>92655</v>
      </c>
      <c r="G4" t="s">
        <v>33</v>
      </c>
      <c r="H4" s="20">
        <f>_xlfn.FORECAST.ETS.STAT($B$2:$B$16,$A$2:$A$16,3,1,1)</f>
        <v>2.2204460492503131E-16</v>
      </c>
    </row>
    <row r="5" spans="1:8" ht="20.25" customHeight="1" x14ac:dyDescent="0.25">
      <c r="A5">
        <v>2552</v>
      </c>
      <c r="B5" s="19">
        <v>125152</v>
      </c>
      <c r="G5" t="s">
        <v>34</v>
      </c>
      <c r="H5" s="20">
        <f>_xlfn.FORECAST.ETS.STAT($B$2:$B$16,$A$2:$A$16,4,1,1)</f>
        <v>0.6953322492962829</v>
      </c>
    </row>
    <row r="6" spans="1:8" ht="20.25" customHeight="1" x14ac:dyDescent="0.25">
      <c r="A6">
        <v>2553</v>
      </c>
      <c r="B6" s="19">
        <v>62789</v>
      </c>
      <c r="G6" t="s">
        <v>35</v>
      </c>
      <c r="H6" s="20">
        <f>_xlfn.FORECAST.ETS.STAT($B$2:$B$16,$A$2:$A$16,5,1,1)</f>
        <v>0.2429654053055729</v>
      </c>
    </row>
    <row r="7" spans="1:8" ht="20.25" customHeight="1" x14ac:dyDescent="0.25">
      <c r="A7">
        <v>2554</v>
      </c>
      <c r="B7" s="19">
        <v>37073</v>
      </c>
      <c r="G7" t="s">
        <v>36</v>
      </c>
      <c r="H7" s="20">
        <f>_xlfn.FORECAST.ETS.STAT($B$2:$B$16,$A$2:$A$16,6,1,1)</f>
        <v>24521.500187151552</v>
      </c>
    </row>
    <row r="8" spans="1:8" ht="20.25" customHeight="1" x14ac:dyDescent="0.25">
      <c r="A8">
        <v>2555</v>
      </c>
      <c r="B8" s="19">
        <v>60931</v>
      </c>
      <c r="G8" t="s">
        <v>37</v>
      </c>
      <c r="H8" s="20">
        <f>_xlfn.FORECAST.ETS.STAT($B$2:$B$16,$A$2:$A$16,7,1,1)</f>
        <v>27887.007373167144</v>
      </c>
    </row>
    <row r="9" spans="1:8" ht="20.25" customHeight="1" x14ac:dyDescent="0.25">
      <c r="A9">
        <v>2556</v>
      </c>
      <c r="B9" s="19">
        <v>78132</v>
      </c>
    </row>
    <row r="10" spans="1:8" ht="20.25" customHeight="1" x14ac:dyDescent="0.25">
      <c r="A10">
        <v>2557</v>
      </c>
      <c r="B10" s="19">
        <v>47187</v>
      </c>
    </row>
    <row r="11" spans="1:8" ht="20.25" customHeight="1" x14ac:dyDescent="0.25">
      <c r="A11">
        <v>2558</v>
      </c>
      <c r="B11" s="19">
        <v>76323</v>
      </c>
    </row>
    <row r="12" spans="1:8" ht="20.25" customHeight="1" x14ac:dyDescent="0.25">
      <c r="A12">
        <v>2559</v>
      </c>
      <c r="B12" s="19">
        <v>104231</v>
      </c>
    </row>
    <row r="13" spans="1:8" ht="20.25" customHeight="1" x14ac:dyDescent="0.25">
      <c r="A13">
        <v>2560</v>
      </c>
      <c r="B13" s="19">
        <v>107124</v>
      </c>
    </row>
    <row r="14" spans="1:8" ht="20.25" customHeight="1" x14ac:dyDescent="0.25">
      <c r="A14">
        <v>2561</v>
      </c>
      <c r="B14" s="19">
        <v>93678</v>
      </c>
    </row>
    <row r="15" spans="1:8" ht="20.25" customHeight="1" x14ac:dyDescent="0.25">
      <c r="A15">
        <v>2562</v>
      </c>
      <c r="B15" s="19">
        <v>83040</v>
      </c>
    </row>
    <row r="16" spans="1:8" ht="20.25" customHeight="1" x14ac:dyDescent="0.25">
      <c r="A16">
        <v>2563</v>
      </c>
      <c r="B16" s="19">
        <v>127927</v>
      </c>
      <c r="C16" s="19">
        <v>127927</v>
      </c>
      <c r="D16" s="19">
        <v>127927</v>
      </c>
      <c r="E16" s="19">
        <v>127927</v>
      </c>
    </row>
    <row r="17" spans="1:5" ht="20.25" customHeight="1" x14ac:dyDescent="0.25">
      <c r="A17">
        <v>2564</v>
      </c>
      <c r="C17" s="19">
        <f>_xlfn.FORECAST.ETS(A17,$B$2:$B$16,$A$2:$A$16,1,1)</f>
        <v>125124.58571428573</v>
      </c>
      <c r="D17" s="19">
        <f>C17-_xlfn.FORECAST.ETS.CONFINT(A17,$B$2:$B$16,$A$2:$A$16,0.95,1,1)</f>
        <v>55531.851376332837</v>
      </c>
      <c r="E17" s="19">
        <f>C17+_xlfn.FORECAST.ETS.CONFINT(A17,$B$2:$B$16,$A$2:$A$16,0.95,1,1)</f>
        <v>194717.32005223862</v>
      </c>
    </row>
    <row r="18" spans="1:5" ht="20.25" customHeight="1" x14ac:dyDescent="0.25">
      <c r="A18">
        <v>2565</v>
      </c>
      <c r="C18" s="19">
        <f>_xlfn.FORECAST.ETS(A18,$B$2:$B$16,$A$2:$A$16,1,1)</f>
        <v>122322.17142857141</v>
      </c>
      <c r="D18" s="19">
        <f>C18-_xlfn.FORECAST.ETS.CONFINT(A18,$B$2:$B$16,$A$2:$A$16,0.95,1,1)</f>
        <v>44483.98136345997</v>
      </c>
      <c r="E18" s="19">
        <f>C18+_xlfn.FORECAST.ETS.CONFINT(A18,$B$2:$B$16,$A$2:$A$16,0.95,1,1)</f>
        <v>200160.36149368284</v>
      </c>
    </row>
    <row r="19" spans="1:5" ht="20.25" customHeight="1" x14ac:dyDescent="0.25">
      <c r="A19">
        <v>2566</v>
      </c>
      <c r="C19" s="19">
        <f>_xlfn.FORECAST.ETS(A19,$B$2:$B$16,$A$2:$A$16,1,1)</f>
        <v>119519.75714285715</v>
      </c>
      <c r="D19" s="19">
        <f>C19-_xlfn.FORECAST.ETS.CONFINT(A19,$B$2:$B$16,$A$2:$A$16,0.95,1,1)</f>
        <v>34201.079992361003</v>
      </c>
      <c r="E19" s="19">
        <f>C19+_xlfn.FORECAST.ETS.CONFINT(A19,$B$2:$B$16,$A$2:$A$16,0.95,1,1)</f>
        <v>204838.43429335329</v>
      </c>
    </row>
    <row r="20" spans="1:5" ht="20.25" customHeight="1" x14ac:dyDescent="0.25">
      <c r="A20">
        <v>2567</v>
      </c>
      <c r="C20" s="19">
        <f>_xlfn.FORECAST.ETS(A20,$B$2:$B$16,$A$2:$A$16,1,1)</f>
        <v>116717.34285714284</v>
      </c>
      <c r="D20" s="19">
        <f>C20-_xlfn.FORECAST.ETS.CONFINT(A20,$B$2:$B$16,$A$2:$A$16,0.95,1,1)</f>
        <v>24496.754737001436</v>
      </c>
      <c r="E20" s="19">
        <f>C20+_xlfn.FORECAST.ETS.CONFINT(A20,$B$2:$B$16,$A$2:$A$16,0.95,1,1)</f>
        <v>208937.93097728424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2DE0-6219-471D-B8CE-CFE5ECD93D7C}">
  <dimension ref="A1:E20"/>
  <sheetViews>
    <sheetView topLeftCell="A23" workbookViewId="0">
      <selection sqref="A1:XFD1048576"/>
    </sheetView>
  </sheetViews>
  <sheetFormatPr defaultRowHeight="15" x14ac:dyDescent="0.25"/>
  <cols>
    <col min="2" max="2" width="10.42578125" customWidth="1"/>
    <col min="3" max="3" width="24.5703125" customWidth="1"/>
    <col min="4" max="4" width="40.42578125" customWidth="1"/>
    <col min="5" max="5" width="39.5703125" customWidth="1"/>
  </cols>
  <sheetData>
    <row r="1" spans="1:5" x14ac:dyDescent="0.25">
      <c r="A1" t="s">
        <v>17</v>
      </c>
      <c r="B1" t="s">
        <v>18</v>
      </c>
      <c r="C1" t="s">
        <v>19</v>
      </c>
      <c r="D1" t="s">
        <v>20</v>
      </c>
      <c r="E1" t="s">
        <v>21</v>
      </c>
    </row>
    <row r="2" spans="1:5" x14ac:dyDescent="0.25">
      <c r="A2">
        <v>2549</v>
      </c>
      <c r="B2" s="19">
        <v>182202</v>
      </c>
    </row>
    <row r="3" spans="1:5" x14ac:dyDescent="0.25">
      <c r="A3">
        <v>2550</v>
      </c>
      <c r="B3" s="19">
        <v>170846</v>
      </c>
    </row>
    <row r="4" spans="1:5" x14ac:dyDescent="0.25">
      <c r="A4">
        <v>2551</v>
      </c>
      <c r="B4" s="19">
        <v>92655</v>
      </c>
    </row>
    <row r="5" spans="1:5" x14ac:dyDescent="0.25">
      <c r="A5">
        <v>2552</v>
      </c>
      <c r="B5" s="19">
        <v>125152</v>
      </c>
    </row>
    <row r="6" spans="1:5" x14ac:dyDescent="0.25">
      <c r="A6">
        <v>2553</v>
      </c>
      <c r="B6" s="19">
        <v>62789</v>
      </c>
    </row>
    <row r="7" spans="1:5" x14ac:dyDescent="0.25">
      <c r="A7">
        <v>2554</v>
      </c>
      <c r="B7" s="19">
        <v>37073</v>
      </c>
    </row>
    <row r="8" spans="1:5" x14ac:dyDescent="0.25">
      <c r="A8">
        <v>2555</v>
      </c>
      <c r="B8" s="19">
        <v>60931</v>
      </c>
    </row>
    <row r="9" spans="1:5" x14ac:dyDescent="0.25">
      <c r="A9">
        <v>2556</v>
      </c>
      <c r="B9" s="19">
        <v>78132</v>
      </c>
    </row>
    <row r="10" spans="1:5" x14ac:dyDescent="0.25">
      <c r="A10">
        <v>2557</v>
      </c>
      <c r="B10" s="19">
        <v>47187</v>
      </c>
    </row>
    <row r="11" spans="1:5" x14ac:dyDescent="0.25">
      <c r="A11">
        <v>2558</v>
      </c>
      <c r="B11" s="19">
        <v>76323</v>
      </c>
    </row>
    <row r="12" spans="1:5" x14ac:dyDescent="0.25">
      <c r="A12">
        <v>2559</v>
      </c>
      <c r="B12" s="19">
        <v>104231</v>
      </c>
    </row>
    <row r="13" spans="1:5" x14ac:dyDescent="0.25">
      <c r="A13">
        <v>2560</v>
      </c>
      <c r="B13" s="19">
        <v>107124</v>
      </c>
    </row>
    <row r="14" spans="1:5" x14ac:dyDescent="0.25">
      <c r="A14">
        <v>2561</v>
      </c>
      <c r="B14" s="19">
        <v>93678</v>
      </c>
    </row>
    <row r="15" spans="1:5" x14ac:dyDescent="0.25">
      <c r="A15">
        <v>2562</v>
      </c>
      <c r="B15" s="19">
        <v>83040</v>
      </c>
    </row>
    <row r="16" spans="1:5" x14ac:dyDescent="0.25">
      <c r="A16">
        <v>2563</v>
      </c>
      <c r="B16" s="19">
        <v>127927</v>
      </c>
      <c r="C16" s="19">
        <v>127927</v>
      </c>
      <c r="D16" s="19">
        <v>127927</v>
      </c>
      <c r="E16" s="19">
        <v>127927</v>
      </c>
    </row>
    <row r="17" spans="1:5" x14ac:dyDescent="0.25">
      <c r="A17">
        <v>2564</v>
      </c>
      <c r="C17" s="19">
        <f>_xlfn.FORECAST.ETS(A17,$B$2:$B$16,$A$2:$A$16,1,1)</f>
        <v>125124.58571428573</v>
      </c>
      <c r="D17" s="19">
        <f>C17-_xlfn.FORECAST.ETS.CONFINT(A17,$B$2:$B$16,$A$2:$A$16,0.95,1,1)</f>
        <v>55531.851376332837</v>
      </c>
      <c r="E17" s="19">
        <f>C17+_xlfn.FORECAST.ETS.CONFINT(A17,$B$2:$B$16,$A$2:$A$16,0.95,1,1)</f>
        <v>194717.32005223862</v>
      </c>
    </row>
    <row r="18" spans="1:5" x14ac:dyDescent="0.25">
      <c r="A18">
        <v>2565</v>
      </c>
      <c r="C18" s="19">
        <f>_xlfn.FORECAST.ETS(A18,$B$2:$B$16,$A$2:$A$16,1,1)</f>
        <v>122322.17142857141</v>
      </c>
      <c r="D18" s="19">
        <f>C18-_xlfn.FORECAST.ETS.CONFINT(A18,$B$2:$B$16,$A$2:$A$16,0.95,1,1)</f>
        <v>44483.98136345997</v>
      </c>
      <c r="E18" s="19">
        <f>C18+_xlfn.FORECAST.ETS.CONFINT(A18,$B$2:$B$16,$A$2:$A$16,0.95,1,1)</f>
        <v>200160.36149368284</v>
      </c>
    </row>
    <row r="19" spans="1:5" x14ac:dyDescent="0.25">
      <c r="A19">
        <v>2566</v>
      </c>
      <c r="C19" s="19">
        <f>_xlfn.FORECAST.ETS(A19,$B$2:$B$16,$A$2:$A$16,1,1)</f>
        <v>119519.75714285715</v>
      </c>
      <c r="D19" s="19">
        <f>C19-_xlfn.FORECAST.ETS.CONFINT(A19,$B$2:$B$16,$A$2:$A$16,0.95,1,1)</f>
        <v>34201.079992361003</v>
      </c>
      <c r="E19" s="19">
        <f>C19+_xlfn.FORECAST.ETS.CONFINT(A19,$B$2:$B$16,$A$2:$A$16,0.95,1,1)</f>
        <v>204838.43429335329</v>
      </c>
    </row>
    <row r="20" spans="1:5" x14ac:dyDescent="0.25">
      <c r="A20">
        <v>2567</v>
      </c>
      <c r="C20" s="19">
        <f>_xlfn.FORECAST.ETS(A20,$B$2:$B$16,$A$2:$A$16,1,1)</f>
        <v>116717.34285714284</v>
      </c>
      <c r="D20" s="19">
        <f>C20-_xlfn.FORECAST.ETS.CONFINT(A20,$B$2:$B$16,$A$2:$A$16,0.95,1,1)</f>
        <v>24496.754737001436</v>
      </c>
      <c r="E20" s="19">
        <f>C20+_xlfn.FORECAST.ETS.CONFINT(A20,$B$2:$B$16,$A$2:$A$16,0.95,1,1)</f>
        <v>208937.93097728424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B356-DCF6-4E16-A4C0-47E55F56EB03}">
  <dimension ref="C2:I20"/>
  <sheetViews>
    <sheetView workbookViewId="0">
      <selection sqref="A1:XFD1048576"/>
    </sheetView>
  </sheetViews>
  <sheetFormatPr defaultRowHeight="15" x14ac:dyDescent="0.25"/>
  <cols>
    <col min="4" max="4" width="10.42578125" customWidth="1"/>
  </cols>
  <sheetData>
    <row r="2" spans="3:9" x14ac:dyDescent="0.25">
      <c r="C2" t="s">
        <v>22</v>
      </c>
      <c r="F2" t="s">
        <v>23</v>
      </c>
      <c r="I2" t="s">
        <v>24</v>
      </c>
    </row>
    <row r="5" spans="3:9" x14ac:dyDescent="0.25">
      <c r="C5" t="s">
        <v>17</v>
      </c>
      <c r="D5" t="s">
        <v>18</v>
      </c>
    </row>
    <row r="6" spans="3:9" x14ac:dyDescent="0.25">
      <c r="C6">
        <v>2549</v>
      </c>
      <c r="D6" s="15">
        <v>182202</v>
      </c>
    </row>
    <row r="7" spans="3:9" x14ac:dyDescent="0.25">
      <c r="C7">
        <v>2550</v>
      </c>
      <c r="D7" s="15">
        <v>170846</v>
      </c>
    </row>
    <row r="8" spans="3:9" x14ac:dyDescent="0.25">
      <c r="C8">
        <v>2551</v>
      </c>
      <c r="D8" s="15">
        <v>92655</v>
      </c>
    </row>
    <row r="9" spans="3:9" x14ac:dyDescent="0.25">
      <c r="C9">
        <v>2552</v>
      </c>
      <c r="D9" s="15">
        <v>125152</v>
      </c>
    </row>
    <row r="10" spans="3:9" x14ac:dyDescent="0.25">
      <c r="C10">
        <v>2553</v>
      </c>
      <c r="D10" s="15">
        <v>62789</v>
      </c>
    </row>
    <row r="11" spans="3:9" x14ac:dyDescent="0.25">
      <c r="C11">
        <v>2554</v>
      </c>
      <c r="D11" s="15">
        <v>37073</v>
      </c>
    </row>
    <row r="12" spans="3:9" x14ac:dyDescent="0.25">
      <c r="C12">
        <v>2555</v>
      </c>
      <c r="D12" s="15">
        <v>60931</v>
      </c>
    </row>
    <row r="13" spans="3:9" x14ac:dyDescent="0.25">
      <c r="C13">
        <v>2556</v>
      </c>
      <c r="D13" s="15">
        <v>78132</v>
      </c>
    </row>
    <row r="14" spans="3:9" x14ac:dyDescent="0.25">
      <c r="C14" s="12">
        <v>2557</v>
      </c>
      <c r="D14" s="16">
        <v>47187</v>
      </c>
    </row>
    <row r="15" spans="3:9" x14ac:dyDescent="0.25">
      <c r="C15" s="13">
        <v>2558</v>
      </c>
      <c r="D15" s="17">
        <v>76323</v>
      </c>
    </row>
    <row r="16" spans="3:9" x14ac:dyDescent="0.25">
      <c r="C16" s="12">
        <v>2559</v>
      </c>
      <c r="D16" s="16">
        <v>104231</v>
      </c>
    </row>
    <row r="17" spans="3:4" x14ac:dyDescent="0.25">
      <c r="C17" s="13">
        <v>2560</v>
      </c>
      <c r="D17" s="17">
        <v>107124</v>
      </c>
    </row>
    <row r="18" spans="3:4" x14ac:dyDescent="0.25">
      <c r="C18" s="12">
        <v>2561</v>
      </c>
      <c r="D18" s="16">
        <v>93678</v>
      </c>
    </row>
    <row r="19" spans="3:4" x14ac:dyDescent="0.25">
      <c r="C19" s="13">
        <v>2562</v>
      </c>
      <c r="D19" s="17">
        <v>83040</v>
      </c>
    </row>
    <row r="20" spans="3:4" x14ac:dyDescent="0.25">
      <c r="C20" s="14">
        <v>2563</v>
      </c>
      <c r="D20" s="18">
        <v>127927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70A0-9DDC-47CE-99BC-205F3B99DA50}">
  <dimension ref="A1:K11"/>
  <sheetViews>
    <sheetView showGridLines="0" topLeftCell="A3" workbookViewId="0">
      <selection sqref="A1:XFD1048576"/>
    </sheetView>
  </sheetViews>
  <sheetFormatPr defaultRowHeight="16.5" customHeight="1" x14ac:dyDescent="0.2"/>
  <cols>
    <col min="1" max="1" width="5.7109375" style="1" customWidth="1"/>
    <col min="2" max="2" width="32.42578125" style="1" customWidth="1"/>
    <col min="3" max="3" width="10.85546875" style="1" customWidth="1"/>
    <col min="4" max="10" width="10.140625" style="1" customWidth="1"/>
    <col min="11" max="12" width="0.7109375" style="1" customWidth="1"/>
    <col min="13" max="16384" width="9.140625" style="1"/>
  </cols>
  <sheetData>
    <row r="1" spans="1:11" ht="16.5" customHeight="1" x14ac:dyDescent="0.2">
      <c r="A1" s="4"/>
      <c r="B1" s="4"/>
      <c r="C1" s="4" t="s">
        <v>16</v>
      </c>
      <c r="D1" s="4"/>
      <c r="E1" s="4"/>
      <c r="F1" s="4"/>
      <c r="G1" s="4"/>
      <c r="H1" s="4"/>
      <c r="I1" s="4"/>
      <c r="J1" s="4"/>
      <c r="K1" s="4"/>
    </row>
    <row r="2" spans="1:11" ht="16.5" customHeight="1" x14ac:dyDescent="0.2">
      <c r="A2" s="4"/>
      <c r="B2" s="4"/>
      <c r="C2" s="4" t="s">
        <v>15</v>
      </c>
      <c r="D2" s="4"/>
      <c r="E2" s="4"/>
      <c r="F2" s="4"/>
      <c r="G2" s="4"/>
      <c r="H2" s="4"/>
      <c r="I2" s="4"/>
      <c r="J2" s="4"/>
      <c r="K2" s="4"/>
    </row>
    <row r="3" spans="1:11" ht="6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6.5" customHeight="1" x14ac:dyDescent="0.2">
      <c r="A4" s="2" t="s">
        <v>0</v>
      </c>
      <c r="B4" s="2" t="s">
        <v>1</v>
      </c>
      <c r="C4" s="2" t="s">
        <v>2</v>
      </c>
      <c r="D4" s="3">
        <v>2557</v>
      </c>
      <c r="E4" s="3">
        <v>2558</v>
      </c>
      <c r="F4" s="3">
        <v>2559</v>
      </c>
      <c r="G4" s="3">
        <v>2560</v>
      </c>
      <c r="H4" s="3">
        <v>2561</v>
      </c>
      <c r="I4" s="3">
        <v>2562</v>
      </c>
      <c r="J4" s="3">
        <v>2563</v>
      </c>
    </row>
    <row r="5" spans="1:11" ht="16.5" customHeight="1" x14ac:dyDescent="0.2">
      <c r="A5" s="10"/>
      <c r="B5" s="10" t="s">
        <v>11</v>
      </c>
      <c r="C5" s="5" t="s">
        <v>4</v>
      </c>
      <c r="D5" s="6">
        <v>47187</v>
      </c>
      <c r="E5" s="6">
        <v>76323</v>
      </c>
      <c r="F5" s="6">
        <v>104231</v>
      </c>
      <c r="G5" s="6">
        <v>107124</v>
      </c>
      <c r="H5" s="6">
        <v>93678</v>
      </c>
      <c r="I5" s="6">
        <v>83040</v>
      </c>
      <c r="J5" s="6">
        <v>127927</v>
      </c>
    </row>
    <row r="6" spans="1:11" ht="16.5" customHeight="1" x14ac:dyDescent="0.2">
      <c r="A6" s="10"/>
      <c r="B6" s="10"/>
      <c r="C6" s="7" t="s">
        <v>5</v>
      </c>
      <c r="D6" s="8">
        <v>23019</v>
      </c>
      <c r="E6" s="8">
        <v>16196</v>
      </c>
      <c r="F6" s="8">
        <v>47815</v>
      </c>
      <c r="G6" s="8">
        <v>37263</v>
      </c>
      <c r="H6" s="8">
        <v>39930</v>
      </c>
      <c r="I6" s="8">
        <v>21036</v>
      </c>
      <c r="J6" s="8">
        <v>38606</v>
      </c>
    </row>
    <row r="7" spans="1:11" ht="16.5" customHeight="1" x14ac:dyDescent="0.2">
      <c r="A7" s="10"/>
      <c r="B7" s="10"/>
      <c r="C7" s="7" t="s">
        <v>6</v>
      </c>
      <c r="D7" s="8">
        <v>8081</v>
      </c>
      <c r="E7" s="8">
        <v>20310</v>
      </c>
      <c r="F7" s="8">
        <v>12584</v>
      </c>
      <c r="G7" s="8">
        <v>30727</v>
      </c>
      <c r="H7" s="8">
        <v>9699</v>
      </c>
      <c r="I7" s="8">
        <v>18470</v>
      </c>
      <c r="J7" s="8">
        <v>12829</v>
      </c>
    </row>
    <row r="8" spans="1:11" ht="16.5" customHeight="1" x14ac:dyDescent="0.2">
      <c r="A8" s="10"/>
      <c r="B8" s="10"/>
      <c r="C8" s="7" t="s">
        <v>7</v>
      </c>
      <c r="D8" s="8">
        <v>5010</v>
      </c>
      <c r="E8" s="8">
        <v>20625</v>
      </c>
      <c r="F8" s="8">
        <v>19870</v>
      </c>
      <c r="G8" s="8">
        <v>18015</v>
      </c>
      <c r="H8" s="8">
        <v>11758</v>
      </c>
      <c r="I8" s="8">
        <v>13398</v>
      </c>
      <c r="J8" s="8">
        <v>22116</v>
      </c>
    </row>
    <row r="9" spans="1:11" ht="16.5" customHeight="1" x14ac:dyDescent="0.2">
      <c r="A9" s="10"/>
      <c r="B9" s="10"/>
      <c r="C9" s="7" t="s">
        <v>8</v>
      </c>
      <c r="D9" s="8">
        <v>9622</v>
      </c>
      <c r="E9" s="8">
        <v>15109</v>
      </c>
      <c r="F9" s="8">
        <v>17234</v>
      </c>
      <c r="G9" s="8">
        <v>14588</v>
      </c>
      <c r="H9" s="8">
        <v>21969</v>
      </c>
      <c r="I9" s="8">
        <v>14184</v>
      </c>
      <c r="J9" s="8">
        <v>26693</v>
      </c>
    </row>
    <row r="10" spans="1:11" ht="16.5" customHeight="1" x14ac:dyDescent="0.2">
      <c r="A10" s="10"/>
      <c r="B10" s="10"/>
      <c r="C10" s="7" t="s">
        <v>9</v>
      </c>
      <c r="D10" s="9">
        <v>0</v>
      </c>
      <c r="E10" s="8">
        <v>3821</v>
      </c>
      <c r="F10" s="8">
        <v>4419</v>
      </c>
      <c r="G10" s="8">
        <v>3691</v>
      </c>
      <c r="H10" s="8">
        <v>6313</v>
      </c>
      <c r="I10" s="8">
        <v>8166</v>
      </c>
      <c r="J10" s="8">
        <v>14481</v>
      </c>
    </row>
    <row r="11" spans="1:11" ht="16.5" customHeight="1" x14ac:dyDescent="0.2">
      <c r="A11" s="10"/>
      <c r="B11" s="10"/>
      <c r="C11" s="7" t="s">
        <v>10</v>
      </c>
      <c r="D11" s="8">
        <v>1455</v>
      </c>
      <c r="E11" s="8">
        <v>262</v>
      </c>
      <c r="F11" s="8">
        <v>2309</v>
      </c>
      <c r="G11" s="8">
        <v>2841</v>
      </c>
      <c r="H11" s="8">
        <v>4009</v>
      </c>
      <c r="I11" s="8">
        <v>7786</v>
      </c>
      <c r="J11" s="8">
        <v>13202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BA9F-A33D-4A3C-B74F-0CF721F0CBDB}">
  <dimension ref="A1:L68"/>
  <sheetViews>
    <sheetView workbookViewId="0">
      <selection activeCell="E15" sqref="E15"/>
    </sheetView>
  </sheetViews>
  <sheetFormatPr defaultRowHeight="23.25" x14ac:dyDescent="0.5"/>
  <cols>
    <col min="1" max="1" width="34.28515625" style="34" customWidth="1"/>
    <col min="2" max="4" width="13" style="39" bestFit="1" customWidth="1"/>
    <col min="5" max="5" width="34.28515625" style="34" customWidth="1"/>
    <col min="6" max="8" width="13" style="39" bestFit="1" customWidth="1"/>
    <col min="9" max="9" width="34.28515625" style="34" customWidth="1"/>
    <col min="10" max="12" width="13" style="39" bestFit="1" customWidth="1"/>
    <col min="13" max="16384" width="9.140625" style="34"/>
  </cols>
  <sheetData>
    <row r="1" spans="1:12" ht="35.1" customHeight="1" x14ac:dyDescent="0.5">
      <c r="A1" s="51" t="s">
        <v>77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9" customHeight="1" x14ac:dyDescent="0.5">
      <c r="A2" s="39"/>
      <c r="B2" s="53"/>
      <c r="C2" s="53"/>
      <c r="D2" s="53"/>
      <c r="E2" s="39"/>
      <c r="F2" s="53"/>
      <c r="G2" s="53"/>
      <c r="H2" s="53"/>
      <c r="I2" s="39"/>
      <c r="J2" s="53"/>
      <c r="K2" s="53"/>
      <c r="L2" s="53"/>
    </row>
    <row r="3" spans="1:12" s="42" customFormat="1" ht="35.1" customHeight="1" x14ac:dyDescent="0.5">
      <c r="A3" s="50" t="s">
        <v>75</v>
      </c>
      <c r="B3" s="66" t="s">
        <v>14</v>
      </c>
      <c r="C3" s="66"/>
      <c r="D3" s="66"/>
      <c r="E3" s="50" t="s">
        <v>75</v>
      </c>
      <c r="F3" s="66" t="s">
        <v>12</v>
      </c>
      <c r="G3" s="66"/>
      <c r="H3" s="66"/>
      <c r="I3" s="50" t="s">
        <v>75</v>
      </c>
      <c r="J3" s="66" t="s">
        <v>13</v>
      </c>
      <c r="K3" s="66"/>
      <c r="L3" s="66"/>
    </row>
    <row r="4" spans="1:12" s="42" customFormat="1" ht="35.1" customHeight="1" x14ac:dyDescent="0.5">
      <c r="A4" s="49" t="s">
        <v>74</v>
      </c>
      <c r="B4" s="48" t="s">
        <v>3</v>
      </c>
      <c r="C4" s="48" t="s">
        <v>46</v>
      </c>
      <c r="D4" s="48" t="s">
        <v>45</v>
      </c>
      <c r="E4" s="49" t="s">
        <v>74</v>
      </c>
      <c r="F4" s="48" t="s">
        <v>3</v>
      </c>
      <c r="G4" s="48" t="s">
        <v>46</v>
      </c>
      <c r="H4" s="48" t="s">
        <v>45</v>
      </c>
      <c r="I4" s="49" t="s">
        <v>74</v>
      </c>
      <c r="J4" s="48" t="s">
        <v>3</v>
      </c>
      <c r="K4" s="48" t="s">
        <v>46</v>
      </c>
      <c r="L4" s="48" t="s">
        <v>45</v>
      </c>
    </row>
    <row r="5" spans="1:12" s="42" customFormat="1" ht="35.1" customHeight="1" x14ac:dyDescent="0.5">
      <c r="A5" s="47" t="s">
        <v>4</v>
      </c>
      <c r="B5" s="44">
        <v>2054008</v>
      </c>
      <c r="C5" s="44">
        <v>532400</v>
      </c>
      <c r="D5" s="44">
        <v>1521608</v>
      </c>
      <c r="E5" s="47" t="s">
        <v>12</v>
      </c>
      <c r="F5" s="44">
        <v>991710</v>
      </c>
      <c r="G5" s="44">
        <v>252590</v>
      </c>
      <c r="H5" s="44">
        <v>739120</v>
      </c>
      <c r="I5" s="47" t="s">
        <v>13</v>
      </c>
      <c r="J5" s="44">
        <v>1062298</v>
      </c>
      <c r="K5" s="44">
        <v>279810</v>
      </c>
      <c r="L5" s="44">
        <v>782488</v>
      </c>
    </row>
    <row r="6" spans="1:12" s="42" customFormat="1" ht="35.1" customHeight="1" x14ac:dyDescent="0.5">
      <c r="A6" s="45" t="s">
        <v>73</v>
      </c>
      <c r="B6" s="44">
        <v>1264052</v>
      </c>
      <c r="C6" s="44">
        <v>325079</v>
      </c>
      <c r="D6" s="44">
        <v>938973</v>
      </c>
      <c r="E6" s="45" t="s">
        <v>73</v>
      </c>
      <c r="F6" s="44">
        <v>707975</v>
      </c>
      <c r="G6" s="44">
        <v>174299</v>
      </c>
      <c r="H6" s="44">
        <v>533676</v>
      </c>
      <c r="I6" s="45" t="s">
        <v>73</v>
      </c>
      <c r="J6" s="44">
        <v>556077</v>
      </c>
      <c r="K6" s="44">
        <v>150781</v>
      </c>
      <c r="L6" s="44">
        <v>405296</v>
      </c>
    </row>
    <row r="7" spans="1:12" s="42" customFormat="1" ht="35.1" customHeight="1" x14ac:dyDescent="0.5">
      <c r="A7" s="39" t="s">
        <v>72</v>
      </c>
      <c r="B7" s="43">
        <v>1141244</v>
      </c>
      <c r="C7" s="43">
        <v>310025</v>
      </c>
      <c r="D7" s="43">
        <v>831219</v>
      </c>
      <c r="E7" s="39" t="s">
        <v>72</v>
      </c>
      <c r="F7" s="43">
        <v>623771</v>
      </c>
      <c r="G7" s="43">
        <v>162292</v>
      </c>
      <c r="H7" s="43">
        <v>461479</v>
      </c>
      <c r="I7" s="39" t="s">
        <v>72</v>
      </c>
      <c r="J7" s="43">
        <v>517473</v>
      </c>
      <c r="K7" s="43">
        <v>147733</v>
      </c>
      <c r="L7" s="43">
        <v>369740</v>
      </c>
    </row>
    <row r="8" spans="1:12" s="42" customFormat="1" ht="35.1" customHeight="1" x14ac:dyDescent="0.5">
      <c r="A8" s="39" t="s">
        <v>71</v>
      </c>
      <c r="B8" s="43">
        <v>1123034</v>
      </c>
      <c r="C8" s="43">
        <v>308072</v>
      </c>
      <c r="D8" s="43">
        <v>814962</v>
      </c>
      <c r="E8" s="39" t="s">
        <v>71</v>
      </c>
      <c r="F8" s="43">
        <v>615785</v>
      </c>
      <c r="G8" s="43">
        <v>162092</v>
      </c>
      <c r="H8" s="43">
        <v>453693</v>
      </c>
      <c r="I8" s="39" t="s">
        <v>71</v>
      </c>
      <c r="J8" s="43">
        <v>507249</v>
      </c>
      <c r="K8" s="43">
        <v>145981</v>
      </c>
      <c r="L8" s="43">
        <v>361269</v>
      </c>
    </row>
    <row r="9" spans="1:12" s="42" customFormat="1" ht="35.1" customHeight="1" x14ac:dyDescent="0.5">
      <c r="A9" s="39" t="s">
        <v>70</v>
      </c>
      <c r="B9" s="43">
        <v>1071264</v>
      </c>
      <c r="C9" s="43">
        <v>306686</v>
      </c>
      <c r="D9" s="43">
        <v>764578</v>
      </c>
      <c r="E9" s="39" t="s">
        <v>70</v>
      </c>
      <c r="F9" s="43">
        <v>577487</v>
      </c>
      <c r="G9" s="43">
        <v>161466</v>
      </c>
      <c r="H9" s="43">
        <v>416021</v>
      </c>
      <c r="I9" s="39" t="s">
        <v>70</v>
      </c>
      <c r="J9" s="43">
        <v>493776</v>
      </c>
      <c r="K9" s="43">
        <v>145220</v>
      </c>
      <c r="L9" s="43">
        <v>348556</v>
      </c>
    </row>
    <row r="10" spans="1:12" s="42" customFormat="1" ht="35.1" customHeight="1" x14ac:dyDescent="0.5">
      <c r="A10" s="46" t="s">
        <v>69</v>
      </c>
      <c r="B10" s="43">
        <v>51770</v>
      </c>
      <c r="C10" s="43">
        <v>1386</v>
      </c>
      <c r="D10" s="43">
        <v>50384</v>
      </c>
      <c r="E10" s="46" t="s">
        <v>69</v>
      </c>
      <c r="F10" s="43">
        <v>38297</v>
      </c>
      <c r="G10" s="43">
        <v>625</v>
      </c>
      <c r="H10" s="43">
        <v>37672</v>
      </c>
      <c r="I10" s="46" t="s">
        <v>69</v>
      </c>
      <c r="J10" s="43">
        <v>13473</v>
      </c>
      <c r="K10" s="43">
        <v>761</v>
      </c>
      <c r="L10" s="43">
        <v>12712</v>
      </c>
    </row>
    <row r="11" spans="1:12" s="42" customFormat="1" ht="35.1" customHeight="1" x14ac:dyDescent="0.5">
      <c r="A11" s="39" t="s">
        <v>68</v>
      </c>
      <c r="B11" s="43">
        <v>18210</v>
      </c>
      <c r="C11" s="43">
        <v>1953</v>
      </c>
      <c r="D11" s="43">
        <v>16258</v>
      </c>
      <c r="E11" s="39" t="s">
        <v>68</v>
      </c>
      <c r="F11" s="43">
        <v>7987</v>
      </c>
      <c r="G11" s="43">
        <v>200</v>
      </c>
      <c r="H11" s="43">
        <v>7786</v>
      </c>
      <c r="I11" s="39" t="s">
        <v>68</v>
      </c>
      <c r="J11" s="43">
        <v>10223</v>
      </c>
      <c r="K11" s="43">
        <v>1752</v>
      </c>
      <c r="L11" s="43">
        <v>8471</v>
      </c>
    </row>
    <row r="12" spans="1:12" s="42" customFormat="1" ht="35.1" customHeight="1" x14ac:dyDescent="0.5">
      <c r="A12" s="39" t="s">
        <v>67</v>
      </c>
      <c r="B12" s="43">
        <v>2016</v>
      </c>
      <c r="C12" s="43">
        <v>270</v>
      </c>
      <c r="D12" s="43">
        <v>1745</v>
      </c>
      <c r="E12" s="39" t="s">
        <v>67</v>
      </c>
      <c r="F12" s="43">
        <v>1745</v>
      </c>
      <c r="G12" s="43" t="s">
        <v>51</v>
      </c>
      <c r="H12" s="43">
        <v>1745</v>
      </c>
      <c r="I12" s="39" t="s">
        <v>67</v>
      </c>
      <c r="J12" s="43">
        <v>270</v>
      </c>
      <c r="K12" s="43">
        <v>270</v>
      </c>
      <c r="L12" s="43" t="s">
        <v>51</v>
      </c>
    </row>
    <row r="13" spans="1:12" s="42" customFormat="1" ht="35.1" customHeight="1" x14ac:dyDescent="0.5">
      <c r="A13" s="39" t="s">
        <v>66</v>
      </c>
      <c r="B13" s="43">
        <v>16194</v>
      </c>
      <c r="C13" s="43">
        <v>1682</v>
      </c>
      <c r="D13" s="43">
        <v>14512</v>
      </c>
      <c r="E13" s="39" t="s">
        <v>66</v>
      </c>
      <c r="F13" s="43">
        <v>6241</v>
      </c>
      <c r="G13" s="43">
        <v>200</v>
      </c>
      <c r="H13" s="43">
        <v>6041</v>
      </c>
      <c r="I13" s="39" t="s">
        <v>66</v>
      </c>
      <c r="J13" s="43">
        <v>9953</v>
      </c>
      <c r="K13" s="43">
        <v>1482</v>
      </c>
      <c r="L13" s="43">
        <v>8471</v>
      </c>
    </row>
    <row r="14" spans="1:12" s="42" customFormat="1" ht="35.1" customHeight="1" x14ac:dyDescent="0.5">
      <c r="A14" s="39" t="s">
        <v>65</v>
      </c>
      <c r="B14" s="43">
        <v>122808</v>
      </c>
      <c r="C14" s="43">
        <v>15055</v>
      </c>
      <c r="D14" s="43">
        <v>107753</v>
      </c>
      <c r="E14" s="39" t="s">
        <v>65</v>
      </c>
      <c r="F14" s="43">
        <v>84204</v>
      </c>
      <c r="G14" s="43">
        <v>12007</v>
      </c>
      <c r="H14" s="43">
        <v>72197</v>
      </c>
      <c r="I14" s="39" t="s">
        <v>65</v>
      </c>
      <c r="J14" s="43">
        <v>38605</v>
      </c>
      <c r="K14" s="43">
        <v>3048</v>
      </c>
      <c r="L14" s="43">
        <v>35556</v>
      </c>
    </row>
    <row r="15" spans="1:12" s="42" customFormat="1" ht="35.1" customHeight="1" x14ac:dyDescent="0.5">
      <c r="A15" s="45" t="s">
        <v>64</v>
      </c>
      <c r="B15" s="44">
        <v>789956</v>
      </c>
      <c r="C15" s="44">
        <v>207321</v>
      </c>
      <c r="D15" s="44">
        <v>582635</v>
      </c>
      <c r="E15" s="45" t="s">
        <v>64</v>
      </c>
      <c r="F15" s="44">
        <v>283735</v>
      </c>
      <c r="G15" s="44">
        <v>78291</v>
      </c>
      <c r="H15" s="44">
        <v>205444</v>
      </c>
      <c r="I15" s="45" t="s">
        <v>64</v>
      </c>
      <c r="J15" s="44">
        <v>506221</v>
      </c>
      <c r="K15" s="44">
        <v>129029</v>
      </c>
      <c r="L15" s="44">
        <v>377192</v>
      </c>
    </row>
    <row r="16" spans="1:12" s="42" customFormat="1" ht="35.1" customHeight="1" x14ac:dyDescent="0.5">
      <c r="A16" s="39" t="s">
        <v>63</v>
      </c>
      <c r="B16" s="43">
        <v>200436</v>
      </c>
      <c r="C16" s="43">
        <v>48096</v>
      </c>
      <c r="D16" s="43">
        <v>152340</v>
      </c>
      <c r="E16" s="39" t="s">
        <v>63</v>
      </c>
      <c r="F16" s="43">
        <v>6604</v>
      </c>
      <c r="G16" s="43">
        <v>2441</v>
      </c>
      <c r="H16" s="43">
        <v>4162</v>
      </c>
      <c r="I16" s="39" t="s">
        <v>63</v>
      </c>
      <c r="J16" s="43">
        <v>193832</v>
      </c>
      <c r="K16" s="43">
        <v>45655</v>
      </c>
      <c r="L16" s="43">
        <v>148178</v>
      </c>
    </row>
    <row r="17" spans="1:12" s="42" customFormat="1" ht="35.1" customHeight="1" x14ac:dyDescent="0.5">
      <c r="A17" s="39" t="s">
        <v>62</v>
      </c>
      <c r="B17" s="43">
        <v>166868</v>
      </c>
      <c r="C17" s="43">
        <v>49308</v>
      </c>
      <c r="D17" s="43">
        <v>117560</v>
      </c>
      <c r="E17" s="39" t="s">
        <v>62</v>
      </c>
      <c r="F17" s="43">
        <v>80327</v>
      </c>
      <c r="G17" s="43">
        <v>24024</v>
      </c>
      <c r="H17" s="43">
        <v>56302</v>
      </c>
      <c r="I17" s="39" t="s">
        <v>62</v>
      </c>
      <c r="J17" s="43">
        <v>86541</v>
      </c>
      <c r="K17" s="43">
        <v>25283</v>
      </c>
      <c r="L17" s="43">
        <v>61258</v>
      </c>
    </row>
    <row r="18" spans="1:12" s="42" customFormat="1" ht="35.1" customHeight="1" x14ac:dyDescent="0.5">
      <c r="A18" s="39" t="s">
        <v>61</v>
      </c>
      <c r="B18" s="43">
        <v>309207</v>
      </c>
      <c r="C18" s="43">
        <v>76972</v>
      </c>
      <c r="D18" s="43">
        <v>232235</v>
      </c>
      <c r="E18" s="39" t="s">
        <v>61</v>
      </c>
      <c r="F18" s="43">
        <v>131909</v>
      </c>
      <c r="G18" s="43">
        <v>31017</v>
      </c>
      <c r="H18" s="43">
        <v>100893</v>
      </c>
      <c r="I18" s="39" t="s">
        <v>61</v>
      </c>
      <c r="J18" s="43">
        <v>177297</v>
      </c>
      <c r="K18" s="43">
        <v>45955</v>
      </c>
      <c r="L18" s="43">
        <v>131342</v>
      </c>
    </row>
    <row r="19" spans="1:12" s="42" customFormat="1" ht="35.1" customHeight="1" x14ac:dyDescent="0.5">
      <c r="A19" s="39" t="s">
        <v>60</v>
      </c>
      <c r="B19" s="43">
        <v>113445</v>
      </c>
      <c r="C19" s="43">
        <v>32945</v>
      </c>
      <c r="D19" s="43">
        <v>80500</v>
      </c>
      <c r="E19" s="39" t="s">
        <v>60</v>
      </c>
      <c r="F19" s="43">
        <v>64895</v>
      </c>
      <c r="G19" s="43">
        <v>20809</v>
      </c>
      <c r="H19" s="43">
        <v>44086</v>
      </c>
      <c r="I19" s="39" t="s">
        <v>60</v>
      </c>
      <c r="J19" s="43">
        <v>48550</v>
      </c>
      <c r="K19" s="43">
        <v>12136</v>
      </c>
      <c r="L19" s="43">
        <v>36414</v>
      </c>
    </row>
    <row r="20" spans="1:12" ht="9" customHeight="1" x14ac:dyDescent="0.5">
      <c r="A20" s="41"/>
      <c r="B20" s="40"/>
      <c r="C20" s="40"/>
      <c r="D20" s="40"/>
      <c r="E20" s="41"/>
      <c r="F20" s="40"/>
      <c r="G20" s="40"/>
      <c r="H20" s="40"/>
      <c r="I20" s="41"/>
      <c r="J20" s="40"/>
      <c r="K20" s="40"/>
      <c r="L20" s="40"/>
    </row>
    <row r="21" spans="1:12" x14ac:dyDescent="0.5">
      <c r="B21" s="52"/>
      <c r="C21" s="52"/>
      <c r="D21" s="52"/>
      <c r="F21" s="52"/>
      <c r="G21" s="52"/>
      <c r="H21" s="52"/>
      <c r="J21" s="52"/>
      <c r="K21" s="52"/>
      <c r="L21" s="52"/>
    </row>
    <row r="22" spans="1:12" x14ac:dyDescent="0.5">
      <c r="B22" s="52"/>
      <c r="C22" s="52"/>
      <c r="D22" s="52"/>
      <c r="F22" s="52"/>
      <c r="G22" s="52"/>
      <c r="H22" s="52"/>
      <c r="J22" s="52"/>
      <c r="K22" s="52"/>
      <c r="L22" s="52"/>
    </row>
    <row r="23" spans="1:12" x14ac:dyDescent="0.5">
      <c r="B23" s="52"/>
      <c r="C23" s="52"/>
      <c r="D23" s="52"/>
      <c r="F23" s="52"/>
      <c r="G23" s="52"/>
      <c r="H23" s="52"/>
      <c r="J23" s="52"/>
      <c r="K23" s="52"/>
      <c r="L23" s="52"/>
    </row>
    <row r="24" spans="1:12" x14ac:dyDescent="0.5">
      <c r="B24" s="52"/>
      <c r="C24" s="52"/>
      <c r="D24" s="52"/>
      <c r="F24" s="52"/>
      <c r="G24" s="52"/>
      <c r="H24" s="52"/>
      <c r="J24" s="52"/>
      <c r="K24" s="52"/>
      <c r="L24" s="52"/>
    </row>
    <row r="25" spans="1:12" ht="35.1" customHeight="1" x14ac:dyDescent="0.5">
      <c r="A25" s="51" t="s">
        <v>76</v>
      </c>
      <c r="B25" s="52"/>
      <c r="C25" s="52"/>
      <c r="D25" s="52"/>
      <c r="E25" s="51" t="s">
        <v>76</v>
      </c>
      <c r="F25" s="52"/>
      <c r="G25" s="52"/>
      <c r="H25" s="52"/>
      <c r="I25" s="51" t="s">
        <v>76</v>
      </c>
      <c r="J25" s="52"/>
      <c r="K25" s="52"/>
      <c r="L25" s="52"/>
    </row>
    <row r="26" spans="1:12" ht="9" customHeight="1" x14ac:dyDescent="0.5">
      <c r="A26" s="39"/>
      <c r="B26" s="52"/>
      <c r="C26" s="52"/>
      <c r="D26" s="52"/>
      <c r="E26" s="39"/>
      <c r="F26" s="52"/>
      <c r="G26" s="52"/>
      <c r="H26" s="52"/>
      <c r="I26" s="39"/>
      <c r="J26" s="52"/>
      <c r="K26" s="52"/>
      <c r="L26" s="52"/>
    </row>
    <row r="27" spans="1:12" s="42" customFormat="1" ht="35.1" customHeight="1" x14ac:dyDescent="0.5">
      <c r="A27" s="50" t="s">
        <v>75</v>
      </c>
      <c r="B27" s="66" t="s">
        <v>14</v>
      </c>
      <c r="C27" s="66"/>
      <c r="D27" s="66"/>
      <c r="E27" s="50" t="s">
        <v>75</v>
      </c>
      <c r="F27" s="66" t="s">
        <v>14</v>
      </c>
      <c r="G27" s="66"/>
      <c r="H27" s="66"/>
      <c r="I27" s="50" t="s">
        <v>75</v>
      </c>
      <c r="J27" s="66" t="s">
        <v>14</v>
      </c>
      <c r="K27" s="66"/>
      <c r="L27" s="66"/>
    </row>
    <row r="28" spans="1:12" s="42" customFormat="1" ht="35.1" customHeight="1" x14ac:dyDescent="0.5">
      <c r="A28" s="49" t="s">
        <v>74</v>
      </c>
      <c r="B28" s="48" t="s">
        <v>3</v>
      </c>
      <c r="C28" s="48" t="s">
        <v>46</v>
      </c>
      <c r="D28" s="48" t="s">
        <v>45</v>
      </c>
      <c r="E28" s="49" t="s">
        <v>74</v>
      </c>
      <c r="F28" s="48" t="s">
        <v>3</v>
      </c>
      <c r="G28" s="48" t="s">
        <v>46</v>
      </c>
      <c r="H28" s="48" t="s">
        <v>45</v>
      </c>
      <c r="I28" s="49" t="s">
        <v>74</v>
      </c>
      <c r="J28" s="48" t="s">
        <v>3</v>
      </c>
      <c r="K28" s="48" t="s">
        <v>46</v>
      </c>
      <c r="L28" s="48" t="s">
        <v>45</v>
      </c>
    </row>
    <row r="29" spans="1:12" s="42" customFormat="1" ht="35.1" customHeight="1" x14ac:dyDescent="0.5">
      <c r="A29" s="47" t="s">
        <v>44</v>
      </c>
      <c r="B29" s="44">
        <v>127927</v>
      </c>
      <c r="C29" s="44">
        <v>19234</v>
      </c>
      <c r="D29" s="44">
        <v>108693</v>
      </c>
      <c r="E29" s="47" t="s">
        <v>44</v>
      </c>
      <c r="F29" s="44">
        <v>58984</v>
      </c>
      <c r="G29" s="44">
        <v>6573</v>
      </c>
      <c r="H29" s="44">
        <v>52412</v>
      </c>
      <c r="I29" s="47" t="s">
        <v>44</v>
      </c>
      <c r="J29" s="44">
        <v>68942</v>
      </c>
      <c r="K29" s="44">
        <v>12661</v>
      </c>
      <c r="L29" s="44">
        <v>56281</v>
      </c>
    </row>
    <row r="30" spans="1:12" s="42" customFormat="1" ht="35.1" customHeight="1" x14ac:dyDescent="0.5">
      <c r="A30" s="45" t="s">
        <v>73</v>
      </c>
      <c r="B30" s="44">
        <v>84195</v>
      </c>
      <c r="C30" s="44">
        <v>9307</v>
      </c>
      <c r="D30" s="44">
        <v>74888</v>
      </c>
      <c r="E30" s="45" t="s">
        <v>73</v>
      </c>
      <c r="F30" s="44">
        <v>50386</v>
      </c>
      <c r="G30" s="44">
        <v>4331</v>
      </c>
      <c r="H30" s="44">
        <v>46054</v>
      </c>
      <c r="I30" s="45" t="s">
        <v>73</v>
      </c>
      <c r="J30" s="44">
        <v>33810</v>
      </c>
      <c r="K30" s="44">
        <v>4976</v>
      </c>
      <c r="L30" s="44">
        <v>28834</v>
      </c>
    </row>
    <row r="31" spans="1:12" s="42" customFormat="1" ht="35.1" customHeight="1" x14ac:dyDescent="0.5">
      <c r="A31" s="39" t="s">
        <v>72</v>
      </c>
      <c r="B31" s="43">
        <v>75858</v>
      </c>
      <c r="C31" s="43">
        <v>9307</v>
      </c>
      <c r="D31" s="43">
        <v>66550</v>
      </c>
      <c r="E31" s="39" t="s">
        <v>72</v>
      </c>
      <c r="F31" s="43">
        <v>47061</v>
      </c>
      <c r="G31" s="43">
        <v>4331</v>
      </c>
      <c r="H31" s="43">
        <v>42730</v>
      </c>
      <c r="I31" s="39" t="s">
        <v>72</v>
      </c>
      <c r="J31" s="43">
        <v>28797</v>
      </c>
      <c r="K31" s="43">
        <v>4976</v>
      </c>
      <c r="L31" s="43">
        <v>23820</v>
      </c>
    </row>
    <row r="32" spans="1:12" s="42" customFormat="1" ht="35.1" customHeight="1" x14ac:dyDescent="0.5">
      <c r="A32" s="39" t="s">
        <v>71</v>
      </c>
      <c r="B32" s="43">
        <v>67849</v>
      </c>
      <c r="C32" s="43">
        <v>9307</v>
      </c>
      <c r="D32" s="43">
        <v>58542</v>
      </c>
      <c r="E32" s="39" t="s">
        <v>71</v>
      </c>
      <c r="F32" s="43">
        <v>43699</v>
      </c>
      <c r="G32" s="43">
        <v>4331</v>
      </c>
      <c r="H32" s="43">
        <v>39368</v>
      </c>
      <c r="I32" s="39" t="s">
        <v>71</v>
      </c>
      <c r="J32" s="43">
        <v>24150</v>
      </c>
      <c r="K32" s="43">
        <v>4976</v>
      </c>
      <c r="L32" s="43">
        <v>19174</v>
      </c>
    </row>
    <row r="33" spans="1:12" s="42" customFormat="1" ht="35.1" customHeight="1" x14ac:dyDescent="0.5">
      <c r="A33" s="39" t="s">
        <v>70</v>
      </c>
      <c r="B33" s="43">
        <v>66195</v>
      </c>
      <c r="C33" s="43">
        <v>8950</v>
      </c>
      <c r="D33" s="43">
        <v>57245</v>
      </c>
      <c r="E33" s="39" t="s">
        <v>70</v>
      </c>
      <c r="F33" s="43">
        <v>42045</v>
      </c>
      <c r="G33" s="43">
        <v>3974</v>
      </c>
      <c r="H33" s="43">
        <v>38071</v>
      </c>
      <c r="I33" s="39" t="s">
        <v>70</v>
      </c>
      <c r="J33" s="43">
        <v>24150</v>
      </c>
      <c r="K33" s="43">
        <v>4976</v>
      </c>
      <c r="L33" s="43">
        <v>19174</v>
      </c>
    </row>
    <row r="34" spans="1:12" s="42" customFormat="1" ht="35.1" customHeight="1" x14ac:dyDescent="0.5">
      <c r="A34" s="46" t="s">
        <v>69</v>
      </c>
      <c r="B34" s="43">
        <v>1654</v>
      </c>
      <c r="C34" s="43">
        <v>358</v>
      </c>
      <c r="D34" s="43">
        <v>1297</v>
      </c>
      <c r="E34" s="46" t="s">
        <v>69</v>
      </c>
      <c r="F34" s="43">
        <v>1654</v>
      </c>
      <c r="G34" s="43">
        <v>358</v>
      </c>
      <c r="H34" s="43">
        <v>1297</v>
      </c>
      <c r="I34" s="46" t="s">
        <v>69</v>
      </c>
      <c r="J34" s="43" t="s">
        <v>51</v>
      </c>
      <c r="K34" s="43" t="s">
        <v>51</v>
      </c>
      <c r="L34" s="43" t="s">
        <v>51</v>
      </c>
    </row>
    <row r="35" spans="1:12" s="42" customFormat="1" ht="35.1" customHeight="1" x14ac:dyDescent="0.5">
      <c r="A35" s="39" t="s">
        <v>68</v>
      </c>
      <c r="B35" s="43">
        <v>8009</v>
      </c>
      <c r="C35" s="43" t="s">
        <v>51</v>
      </c>
      <c r="D35" s="43">
        <v>8009</v>
      </c>
      <c r="E35" s="39" t="s">
        <v>68</v>
      </c>
      <c r="F35" s="43">
        <v>3362</v>
      </c>
      <c r="G35" s="43" t="s">
        <v>51</v>
      </c>
      <c r="H35" s="43">
        <v>3362</v>
      </c>
      <c r="I35" s="39" t="s">
        <v>68</v>
      </c>
      <c r="J35" s="43">
        <v>4647</v>
      </c>
      <c r="K35" s="43" t="s">
        <v>51</v>
      </c>
      <c r="L35" s="43">
        <v>4647</v>
      </c>
    </row>
    <row r="36" spans="1:12" s="42" customFormat="1" ht="35.1" customHeight="1" x14ac:dyDescent="0.5">
      <c r="A36" s="39" t="s">
        <v>67</v>
      </c>
      <c r="B36" s="43" t="s">
        <v>51</v>
      </c>
      <c r="C36" s="43" t="s">
        <v>51</v>
      </c>
      <c r="D36" s="43" t="s">
        <v>51</v>
      </c>
      <c r="E36" s="39" t="s">
        <v>67</v>
      </c>
      <c r="F36" s="43" t="s">
        <v>51</v>
      </c>
      <c r="G36" s="43" t="s">
        <v>51</v>
      </c>
      <c r="H36" s="43" t="s">
        <v>51</v>
      </c>
      <c r="I36" s="39" t="s">
        <v>67</v>
      </c>
      <c r="J36" s="43" t="s">
        <v>51</v>
      </c>
      <c r="K36" s="43" t="s">
        <v>51</v>
      </c>
      <c r="L36" s="43" t="s">
        <v>51</v>
      </c>
    </row>
    <row r="37" spans="1:12" s="42" customFormat="1" ht="35.1" customHeight="1" x14ac:dyDescent="0.5">
      <c r="A37" s="39" t="s">
        <v>66</v>
      </c>
      <c r="B37" s="43">
        <v>8009</v>
      </c>
      <c r="C37" s="43" t="s">
        <v>51</v>
      </c>
      <c r="D37" s="43">
        <v>8009</v>
      </c>
      <c r="E37" s="39" t="s">
        <v>66</v>
      </c>
      <c r="F37" s="43">
        <v>3362</v>
      </c>
      <c r="G37" s="43" t="s">
        <v>51</v>
      </c>
      <c r="H37" s="43">
        <v>3362</v>
      </c>
      <c r="I37" s="39" t="s">
        <v>66</v>
      </c>
      <c r="J37" s="43">
        <v>4647</v>
      </c>
      <c r="K37" s="43" t="s">
        <v>51</v>
      </c>
      <c r="L37" s="43">
        <v>4647</v>
      </c>
    </row>
    <row r="38" spans="1:12" s="42" customFormat="1" ht="35.1" customHeight="1" x14ac:dyDescent="0.5">
      <c r="A38" s="39" t="s">
        <v>65</v>
      </c>
      <c r="B38" s="43">
        <v>8338</v>
      </c>
      <c r="C38" s="43" t="s">
        <v>51</v>
      </c>
      <c r="D38" s="43">
        <v>8338</v>
      </c>
      <c r="E38" s="39" t="s">
        <v>65</v>
      </c>
      <c r="F38" s="43">
        <v>3324</v>
      </c>
      <c r="G38" s="43" t="s">
        <v>51</v>
      </c>
      <c r="H38" s="43">
        <v>3324</v>
      </c>
      <c r="I38" s="39" t="s">
        <v>65</v>
      </c>
      <c r="J38" s="43">
        <v>5013</v>
      </c>
      <c r="K38" s="43" t="s">
        <v>51</v>
      </c>
      <c r="L38" s="43">
        <v>5013</v>
      </c>
    </row>
    <row r="39" spans="1:12" s="42" customFormat="1" ht="35.1" customHeight="1" x14ac:dyDescent="0.5">
      <c r="A39" s="45" t="s">
        <v>64</v>
      </c>
      <c r="B39" s="44">
        <v>43732</v>
      </c>
      <c r="C39" s="44">
        <v>9926</v>
      </c>
      <c r="D39" s="44">
        <v>33805</v>
      </c>
      <c r="E39" s="45" t="s">
        <v>64</v>
      </c>
      <c r="F39" s="44">
        <v>8599</v>
      </c>
      <c r="G39" s="44">
        <v>2241</v>
      </c>
      <c r="H39" s="44">
        <v>6358</v>
      </c>
      <c r="I39" s="45" t="s">
        <v>64</v>
      </c>
      <c r="J39" s="44">
        <v>35133</v>
      </c>
      <c r="K39" s="44">
        <v>7685</v>
      </c>
      <c r="L39" s="44">
        <v>27448</v>
      </c>
    </row>
    <row r="40" spans="1:12" s="42" customFormat="1" ht="35.1" customHeight="1" x14ac:dyDescent="0.5">
      <c r="A40" s="39" t="s">
        <v>63</v>
      </c>
      <c r="B40" s="43">
        <v>30207</v>
      </c>
      <c r="C40" s="43">
        <v>6838</v>
      </c>
      <c r="D40" s="43">
        <v>23369</v>
      </c>
      <c r="E40" s="39" t="s">
        <v>63</v>
      </c>
      <c r="F40" s="43" t="s">
        <v>51</v>
      </c>
      <c r="G40" s="43" t="s">
        <v>51</v>
      </c>
      <c r="H40" s="43" t="s">
        <v>51</v>
      </c>
      <c r="I40" s="39" t="s">
        <v>63</v>
      </c>
      <c r="J40" s="43">
        <v>30207</v>
      </c>
      <c r="K40" s="43">
        <v>6838</v>
      </c>
      <c r="L40" s="43">
        <v>23369</v>
      </c>
    </row>
    <row r="41" spans="1:12" s="42" customFormat="1" ht="35.1" customHeight="1" x14ac:dyDescent="0.5">
      <c r="A41" s="39" t="s">
        <v>62</v>
      </c>
      <c r="B41" s="43">
        <v>2170</v>
      </c>
      <c r="C41" s="43">
        <v>493</v>
      </c>
      <c r="D41" s="43">
        <v>1677</v>
      </c>
      <c r="E41" s="39" t="s">
        <v>62</v>
      </c>
      <c r="F41" s="43">
        <v>493</v>
      </c>
      <c r="G41" s="43">
        <v>493</v>
      </c>
      <c r="H41" s="43" t="s">
        <v>51</v>
      </c>
      <c r="I41" s="39" t="s">
        <v>62</v>
      </c>
      <c r="J41" s="43">
        <v>1677</v>
      </c>
      <c r="K41" s="43" t="s">
        <v>51</v>
      </c>
      <c r="L41" s="43">
        <v>1677</v>
      </c>
    </row>
    <row r="42" spans="1:12" s="42" customFormat="1" ht="35.1" customHeight="1" x14ac:dyDescent="0.5">
      <c r="A42" s="39" t="s">
        <v>61</v>
      </c>
      <c r="B42" s="43">
        <v>282</v>
      </c>
      <c r="C42" s="43">
        <v>282</v>
      </c>
      <c r="D42" s="43" t="s">
        <v>51</v>
      </c>
      <c r="E42" s="39" t="s">
        <v>61</v>
      </c>
      <c r="F42" s="43" t="s">
        <v>51</v>
      </c>
      <c r="G42" s="43" t="s">
        <v>51</v>
      </c>
      <c r="H42" s="43" t="s">
        <v>51</v>
      </c>
      <c r="I42" s="39" t="s">
        <v>61</v>
      </c>
      <c r="J42" s="43">
        <v>282</v>
      </c>
      <c r="K42" s="43">
        <v>282</v>
      </c>
      <c r="L42" s="43" t="s">
        <v>51</v>
      </c>
    </row>
    <row r="43" spans="1:12" s="42" customFormat="1" ht="35.1" customHeight="1" x14ac:dyDescent="0.5">
      <c r="A43" s="39" t="s">
        <v>60</v>
      </c>
      <c r="B43" s="43">
        <v>11073</v>
      </c>
      <c r="C43" s="43">
        <v>2313</v>
      </c>
      <c r="D43" s="43">
        <v>8760</v>
      </c>
      <c r="E43" s="39" t="s">
        <v>60</v>
      </c>
      <c r="F43" s="43">
        <v>8106</v>
      </c>
      <c r="G43" s="43">
        <v>1748</v>
      </c>
      <c r="H43" s="43">
        <v>6358</v>
      </c>
      <c r="I43" s="39" t="s">
        <v>60</v>
      </c>
      <c r="J43" s="43">
        <v>2967</v>
      </c>
      <c r="K43" s="43">
        <v>565</v>
      </c>
      <c r="L43" s="43">
        <v>2402</v>
      </c>
    </row>
    <row r="44" spans="1:12" ht="9" customHeight="1" x14ac:dyDescent="0.5">
      <c r="A44" s="41"/>
      <c r="B44" s="40"/>
      <c r="C44" s="40"/>
      <c r="D44" s="40"/>
      <c r="E44" s="41"/>
      <c r="F44" s="40"/>
      <c r="G44" s="40"/>
      <c r="H44" s="40"/>
      <c r="I44" s="41"/>
      <c r="J44" s="40"/>
      <c r="K44" s="40"/>
      <c r="L44" s="40"/>
    </row>
    <row r="49" spans="1:12" ht="35.1" customHeight="1" x14ac:dyDescent="0.5">
      <c r="A49" s="51" t="s">
        <v>76</v>
      </c>
      <c r="E49" s="51" t="s">
        <v>76</v>
      </c>
      <c r="I49" s="51" t="s">
        <v>76</v>
      </c>
    </row>
    <row r="50" spans="1:12" ht="9" customHeight="1" x14ac:dyDescent="0.5">
      <c r="A50" s="39"/>
      <c r="E50" s="39"/>
      <c r="I50" s="39"/>
    </row>
    <row r="51" spans="1:12" s="42" customFormat="1" ht="35.1" customHeight="1" x14ac:dyDescent="0.5">
      <c r="A51" s="50" t="s">
        <v>75</v>
      </c>
      <c r="B51" s="66" t="s">
        <v>14</v>
      </c>
      <c r="C51" s="66"/>
      <c r="D51" s="66"/>
      <c r="E51" s="50" t="s">
        <v>75</v>
      </c>
      <c r="F51" s="66" t="s">
        <v>14</v>
      </c>
      <c r="G51" s="66"/>
      <c r="H51" s="66"/>
      <c r="I51" s="50" t="s">
        <v>75</v>
      </c>
      <c r="J51" s="66" t="s">
        <v>14</v>
      </c>
      <c r="K51" s="66"/>
      <c r="L51" s="66"/>
    </row>
    <row r="52" spans="1:12" s="42" customFormat="1" ht="35.1" customHeight="1" x14ac:dyDescent="0.5">
      <c r="A52" s="49" t="s">
        <v>74</v>
      </c>
      <c r="B52" s="48" t="s">
        <v>3</v>
      </c>
      <c r="C52" s="48" t="s">
        <v>46</v>
      </c>
      <c r="D52" s="48" t="s">
        <v>45</v>
      </c>
      <c r="E52" s="49" t="s">
        <v>74</v>
      </c>
      <c r="F52" s="48" t="s">
        <v>3</v>
      </c>
      <c r="G52" s="48" t="s">
        <v>46</v>
      </c>
      <c r="H52" s="48" t="s">
        <v>45</v>
      </c>
      <c r="I52" s="49" t="s">
        <v>74</v>
      </c>
      <c r="J52" s="48" t="s">
        <v>3</v>
      </c>
      <c r="K52" s="48" t="s">
        <v>46</v>
      </c>
      <c r="L52" s="48" t="s">
        <v>45</v>
      </c>
    </row>
    <row r="53" spans="1:12" s="42" customFormat="1" ht="35.1" customHeight="1" x14ac:dyDescent="0.5">
      <c r="A53" s="47" t="s">
        <v>43</v>
      </c>
      <c r="B53" s="44">
        <v>1926081</v>
      </c>
      <c r="C53" s="44">
        <v>513166</v>
      </c>
      <c r="D53" s="44">
        <v>1412915</v>
      </c>
      <c r="E53" s="47" t="s">
        <v>43</v>
      </c>
      <c r="F53" s="44">
        <v>932726</v>
      </c>
      <c r="G53" s="44">
        <v>246017</v>
      </c>
      <c r="H53" s="44">
        <v>686708</v>
      </c>
      <c r="I53" s="47" t="s">
        <v>43</v>
      </c>
      <c r="J53" s="44">
        <v>993355</v>
      </c>
      <c r="K53" s="44">
        <v>267149</v>
      </c>
      <c r="L53" s="44">
        <v>726207</v>
      </c>
    </row>
    <row r="54" spans="1:12" s="42" customFormat="1" ht="35.1" customHeight="1" x14ac:dyDescent="0.5">
      <c r="A54" s="45" t="s">
        <v>73</v>
      </c>
      <c r="B54" s="44">
        <v>1179857</v>
      </c>
      <c r="C54" s="44">
        <v>315772</v>
      </c>
      <c r="D54" s="44">
        <v>864085</v>
      </c>
      <c r="E54" s="45" t="s">
        <v>73</v>
      </c>
      <c r="F54" s="44">
        <v>657589</v>
      </c>
      <c r="G54" s="44">
        <v>169967</v>
      </c>
      <c r="H54" s="44">
        <v>487622</v>
      </c>
      <c r="I54" s="45" t="s">
        <v>73</v>
      </c>
      <c r="J54" s="44">
        <v>522268</v>
      </c>
      <c r="K54" s="44">
        <v>145805</v>
      </c>
      <c r="L54" s="44">
        <v>376463</v>
      </c>
    </row>
    <row r="55" spans="1:12" s="42" customFormat="1" ht="35.1" customHeight="1" x14ac:dyDescent="0.5">
      <c r="A55" s="39" t="s">
        <v>72</v>
      </c>
      <c r="B55" s="43">
        <v>1065386</v>
      </c>
      <c r="C55" s="43">
        <v>300717</v>
      </c>
      <c r="D55" s="43">
        <v>764669</v>
      </c>
      <c r="E55" s="39" t="s">
        <v>72</v>
      </c>
      <c r="F55" s="43">
        <v>576710</v>
      </c>
      <c r="G55" s="43">
        <v>157960</v>
      </c>
      <c r="H55" s="43">
        <v>418750</v>
      </c>
      <c r="I55" s="39" t="s">
        <v>72</v>
      </c>
      <c r="J55" s="43">
        <v>488676</v>
      </c>
      <c r="K55" s="43">
        <v>142757</v>
      </c>
      <c r="L55" s="43">
        <v>345920</v>
      </c>
    </row>
    <row r="56" spans="1:12" s="42" customFormat="1" ht="35.1" customHeight="1" x14ac:dyDescent="0.5">
      <c r="A56" s="39" t="s">
        <v>71</v>
      </c>
      <c r="B56" s="43">
        <v>1055185</v>
      </c>
      <c r="C56" s="43">
        <v>298765</v>
      </c>
      <c r="D56" s="43">
        <v>756420</v>
      </c>
      <c r="E56" s="39" t="s">
        <v>71</v>
      </c>
      <c r="F56" s="43">
        <v>572085</v>
      </c>
      <c r="G56" s="43">
        <v>157760</v>
      </c>
      <c r="H56" s="43">
        <v>414325</v>
      </c>
      <c r="I56" s="39" t="s">
        <v>71</v>
      </c>
      <c r="J56" s="43">
        <v>483100</v>
      </c>
      <c r="K56" s="43">
        <v>141004</v>
      </c>
      <c r="L56" s="43">
        <v>342095</v>
      </c>
    </row>
    <row r="57" spans="1:12" s="42" customFormat="1" ht="35.1" customHeight="1" x14ac:dyDescent="0.5">
      <c r="A57" s="39" t="s">
        <v>70</v>
      </c>
      <c r="B57" s="43">
        <v>1005069</v>
      </c>
      <c r="C57" s="43">
        <v>297736</v>
      </c>
      <c r="D57" s="43">
        <v>707333</v>
      </c>
      <c r="E57" s="39" t="s">
        <v>70</v>
      </c>
      <c r="F57" s="43">
        <v>535442</v>
      </c>
      <c r="G57" s="43">
        <v>157493</v>
      </c>
      <c r="H57" s="43">
        <v>377950</v>
      </c>
      <c r="I57" s="39" t="s">
        <v>70</v>
      </c>
      <c r="J57" s="43">
        <v>469627</v>
      </c>
      <c r="K57" s="43">
        <v>140244</v>
      </c>
      <c r="L57" s="43">
        <v>329383</v>
      </c>
    </row>
    <row r="58" spans="1:12" s="42" customFormat="1" ht="35.1" customHeight="1" x14ac:dyDescent="0.5">
      <c r="A58" s="46" t="s">
        <v>69</v>
      </c>
      <c r="B58" s="43">
        <v>50116</v>
      </c>
      <c r="C58" s="43">
        <v>1028</v>
      </c>
      <c r="D58" s="43">
        <v>49088</v>
      </c>
      <c r="E58" s="46" t="s">
        <v>69</v>
      </c>
      <c r="F58" s="43">
        <v>36643</v>
      </c>
      <c r="G58" s="43">
        <v>268</v>
      </c>
      <c r="H58" s="43">
        <v>36375</v>
      </c>
      <c r="I58" s="46" t="s">
        <v>69</v>
      </c>
      <c r="J58" s="43">
        <v>13473</v>
      </c>
      <c r="K58" s="43">
        <v>761</v>
      </c>
      <c r="L58" s="43">
        <v>12712</v>
      </c>
    </row>
    <row r="59" spans="1:12" s="42" customFormat="1" ht="35.1" customHeight="1" x14ac:dyDescent="0.5">
      <c r="A59" s="39" t="s">
        <v>68</v>
      </c>
      <c r="B59" s="43">
        <v>10201</v>
      </c>
      <c r="C59" s="43">
        <v>1953</v>
      </c>
      <c r="D59" s="43">
        <v>8249</v>
      </c>
      <c r="E59" s="39" t="s">
        <v>68</v>
      </c>
      <c r="F59" s="43">
        <v>4625</v>
      </c>
      <c r="G59" s="43">
        <v>200</v>
      </c>
      <c r="H59" s="43">
        <v>4425</v>
      </c>
      <c r="I59" s="39" t="s">
        <v>68</v>
      </c>
      <c r="J59" s="43">
        <v>5577</v>
      </c>
      <c r="K59" s="43">
        <v>1752</v>
      </c>
      <c r="L59" s="43">
        <v>3824</v>
      </c>
    </row>
    <row r="60" spans="1:12" s="42" customFormat="1" ht="35.1" customHeight="1" x14ac:dyDescent="0.5">
      <c r="A60" s="39" t="s">
        <v>67</v>
      </c>
      <c r="B60" s="43">
        <v>2016</v>
      </c>
      <c r="C60" s="43">
        <v>270</v>
      </c>
      <c r="D60" s="43">
        <v>1745</v>
      </c>
      <c r="E60" s="39" t="s">
        <v>67</v>
      </c>
      <c r="F60" s="43">
        <v>1745</v>
      </c>
      <c r="G60" s="43" t="s">
        <v>51</v>
      </c>
      <c r="H60" s="43">
        <v>1745</v>
      </c>
      <c r="I60" s="39" t="s">
        <v>67</v>
      </c>
      <c r="J60" s="43">
        <v>270</v>
      </c>
      <c r="K60" s="43">
        <v>270</v>
      </c>
      <c r="L60" s="43" t="s">
        <v>51</v>
      </c>
    </row>
    <row r="61" spans="1:12" s="42" customFormat="1" ht="35.1" customHeight="1" x14ac:dyDescent="0.5">
      <c r="A61" s="39" t="s">
        <v>66</v>
      </c>
      <c r="B61" s="43">
        <v>8186</v>
      </c>
      <c r="C61" s="43">
        <v>1682</v>
      </c>
      <c r="D61" s="43">
        <v>6504</v>
      </c>
      <c r="E61" s="39" t="s">
        <v>66</v>
      </c>
      <c r="F61" s="43">
        <v>2880</v>
      </c>
      <c r="G61" s="43">
        <v>200</v>
      </c>
      <c r="H61" s="43">
        <v>2679</v>
      </c>
      <c r="I61" s="39" t="s">
        <v>66</v>
      </c>
      <c r="J61" s="43">
        <v>5306</v>
      </c>
      <c r="K61" s="43">
        <v>1482</v>
      </c>
      <c r="L61" s="43">
        <v>3824</v>
      </c>
    </row>
    <row r="62" spans="1:12" s="42" customFormat="1" ht="35.1" customHeight="1" x14ac:dyDescent="0.5">
      <c r="A62" s="39" t="s">
        <v>65</v>
      </c>
      <c r="B62" s="43">
        <v>114471</v>
      </c>
      <c r="C62" s="43">
        <v>15055</v>
      </c>
      <c r="D62" s="43">
        <v>99416</v>
      </c>
      <c r="E62" s="39" t="s">
        <v>65</v>
      </c>
      <c r="F62" s="43">
        <v>80879</v>
      </c>
      <c r="G62" s="43">
        <v>12007</v>
      </c>
      <c r="H62" s="43">
        <v>68873</v>
      </c>
      <c r="I62" s="39" t="s">
        <v>65</v>
      </c>
      <c r="J62" s="43">
        <v>33591</v>
      </c>
      <c r="K62" s="43">
        <v>3048</v>
      </c>
      <c r="L62" s="43">
        <v>30543</v>
      </c>
    </row>
    <row r="63" spans="1:12" s="42" customFormat="1" ht="35.1" customHeight="1" x14ac:dyDescent="0.5">
      <c r="A63" s="45" t="s">
        <v>64</v>
      </c>
      <c r="B63" s="44">
        <v>746224</v>
      </c>
      <c r="C63" s="44">
        <v>197394</v>
      </c>
      <c r="D63" s="44">
        <v>548830</v>
      </c>
      <c r="E63" s="45" t="s">
        <v>64</v>
      </c>
      <c r="F63" s="44">
        <v>275136</v>
      </c>
      <c r="G63" s="44">
        <v>76050</v>
      </c>
      <c r="H63" s="44">
        <v>199086</v>
      </c>
      <c r="I63" s="45" t="s">
        <v>64</v>
      </c>
      <c r="J63" s="44">
        <v>471088</v>
      </c>
      <c r="K63" s="44">
        <v>121344</v>
      </c>
      <c r="L63" s="44">
        <v>349744</v>
      </c>
    </row>
    <row r="64" spans="1:12" s="42" customFormat="1" ht="35.1" customHeight="1" x14ac:dyDescent="0.5">
      <c r="A64" s="39" t="s">
        <v>63</v>
      </c>
      <c r="B64" s="43">
        <v>170229</v>
      </c>
      <c r="C64" s="43">
        <v>41258</v>
      </c>
      <c r="D64" s="43">
        <v>128971</v>
      </c>
      <c r="E64" s="39" t="s">
        <v>63</v>
      </c>
      <c r="F64" s="43">
        <v>6604</v>
      </c>
      <c r="G64" s="43">
        <v>2441</v>
      </c>
      <c r="H64" s="43">
        <v>4162</v>
      </c>
      <c r="I64" s="39" t="s">
        <v>63</v>
      </c>
      <c r="J64" s="43">
        <v>163626</v>
      </c>
      <c r="K64" s="43">
        <v>38817</v>
      </c>
      <c r="L64" s="43">
        <v>124809</v>
      </c>
    </row>
    <row r="65" spans="1:12" s="42" customFormat="1" ht="35.1" customHeight="1" x14ac:dyDescent="0.5">
      <c r="A65" s="39" t="s">
        <v>62</v>
      </c>
      <c r="B65" s="43">
        <v>164698</v>
      </c>
      <c r="C65" s="43">
        <v>48814</v>
      </c>
      <c r="D65" s="43">
        <v>115883</v>
      </c>
      <c r="E65" s="39" t="s">
        <v>62</v>
      </c>
      <c r="F65" s="43">
        <v>79834</v>
      </c>
      <c r="G65" s="43">
        <v>23531</v>
      </c>
      <c r="H65" s="43">
        <v>56302</v>
      </c>
      <c r="I65" s="39" t="s">
        <v>62</v>
      </c>
      <c r="J65" s="43">
        <v>84864</v>
      </c>
      <c r="K65" s="43">
        <v>25283</v>
      </c>
      <c r="L65" s="43">
        <v>59581</v>
      </c>
    </row>
    <row r="66" spans="1:12" s="42" customFormat="1" ht="35.1" customHeight="1" x14ac:dyDescent="0.5">
      <c r="A66" s="39" t="s">
        <v>61</v>
      </c>
      <c r="B66" s="43">
        <v>308925</v>
      </c>
      <c r="C66" s="43">
        <v>76690</v>
      </c>
      <c r="D66" s="43">
        <v>232235</v>
      </c>
      <c r="E66" s="39" t="s">
        <v>61</v>
      </c>
      <c r="F66" s="43">
        <v>131909</v>
      </c>
      <c r="G66" s="43">
        <v>31017</v>
      </c>
      <c r="H66" s="43">
        <v>100893</v>
      </c>
      <c r="I66" s="39" t="s">
        <v>61</v>
      </c>
      <c r="J66" s="43">
        <v>177015</v>
      </c>
      <c r="K66" s="43">
        <v>45673</v>
      </c>
      <c r="L66" s="43">
        <v>131342</v>
      </c>
    </row>
    <row r="67" spans="1:12" s="42" customFormat="1" ht="35.1" customHeight="1" x14ac:dyDescent="0.5">
      <c r="A67" s="39" t="s">
        <v>60</v>
      </c>
      <c r="B67" s="43">
        <v>102373</v>
      </c>
      <c r="C67" s="43">
        <v>30632</v>
      </c>
      <c r="D67" s="43">
        <v>71741</v>
      </c>
      <c r="E67" s="39" t="s">
        <v>60</v>
      </c>
      <c r="F67" s="43">
        <v>56790</v>
      </c>
      <c r="G67" s="43">
        <v>19061</v>
      </c>
      <c r="H67" s="43">
        <v>37729</v>
      </c>
      <c r="I67" s="39" t="s">
        <v>60</v>
      </c>
      <c r="J67" s="43">
        <v>45583</v>
      </c>
      <c r="K67" s="43">
        <v>11571</v>
      </c>
      <c r="L67" s="43">
        <v>34012</v>
      </c>
    </row>
    <row r="68" spans="1:12" ht="9" customHeight="1" x14ac:dyDescent="0.5">
      <c r="A68" s="41"/>
      <c r="B68" s="40"/>
      <c r="C68" s="40"/>
      <c r="D68" s="40"/>
      <c r="E68" s="41"/>
      <c r="F68" s="40"/>
      <c r="G68" s="40"/>
      <c r="H68" s="40"/>
      <c r="I68" s="41"/>
      <c r="J68" s="40"/>
      <c r="K68" s="40"/>
      <c r="L68" s="40"/>
    </row>
  </sheetData>
  <mergeCells count="9">
    <mergeCell ref="B51:D51"/>
    <mergeCell ref="F51:H51"/>
    <mergeCell ref="J51:L51"/>
    <mergeCell ref="B3:D3"/>
    <mergeCell ref="F3:H3"/>
    <mergeCell ref="F27:H27"/>
    <mergeCell ref="J3:L3"/>
    <mergeCell ref="J27:L27"/>
    <mergeCell ref="B27:D27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6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102A-9B33-4112-84B2-3D60877B69E8}">
  <dimension ref="A1:L72"/>
  <sheetViews>
    <sheetView topLeftCell="C1" workbookViewId="0">
      <selection activeCell="E15" sqref="E15"/>
    </sheetView>
  </sheetViews>
  <sheetFormatPr defaultRowHeight="21.75" customHeight="1" x14ac:dyDescent="0.5"/>
  <cols>
    <col min="1" max="1" width="46.570312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 x14ac:dyDescent="0.5">
      <c r="A1" s="33" t="s">
        <v>145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 x14ac:dyDescent="0.5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 x14ac:dyDescent="0.5">
      <c r="A3" s="67" t="s">
        <v>144</v>
      </c>
      <c r="B3" s="65" t="s">
        <v>14</v>
      </c>
      <c r="C3" s="65"/>
      <c r="D3" s="65"/>
      <c r="E3" s="67" t="s">
        <v>144</v>
      </c>
      <c r="F3" s="65" t="s">
        <v>12</v>
      </c>
      <c r="G3" s="65"/>
      <c r="H3" s="65"/>
      <c r="I3" s="67" t="s">
        <v>144</v>
      </c>
      <c r="J3" s="65" t="s">
        <v>13</v>
      </c>
      <c r="K3" s="65"/>
      <c r="L3" s="65"/>
    </row>
    <row r="4" spans="1:12" ht="24.95" customHeight="1" x14ac:dyDescent="0.5">
      <c r="A4" s="68"/>
      <c r="B4" s="28" t="s">
        <v>3</v>
      </c>
      <c r="C4" s="28" t="s">
        <v>46</v>
      </c>
      <c r="D4" s="28" t="s">
        <v>45</v>
      </c>
      <c r="E4" s="68"/>
      <c r="F4" s="28" t="s">
        <v>3</v>
      </c>
      <c r="G4" s="28" t="s">
        <v>46</v>
      </c>
      <c r="H4" s="28" t="s">
        <v>45</v>
      </c>
      <c r="I4" s="68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7">
        <v>127927</v>
      </c>
      <c r="C5" s="57">
        <v>19234</v>
      </c>
      <c r="D5" s="57">
        <v>108693</v>
      </c>
      <c r="E5" s="27" t="s">
        <v>12</v>
      </c>
      <c r="F5" s="57">
        <v>58984</v>
      </c>
      <c r="G5" s="57">
        <v>6573</v>
      </c>
      <c r="H5" s="57">
        <v>52412</v>
      </c>
      <c r="I5" s="27" t="s">
        <v>13</v>
      </c>
      <c r="J5" s="57">
        <v>68942</v>
      </c>
      <c r="K5" s="57">
        <v>12661</v>
      </c>
      <c r="L5" s="57">
        <v>56281</v>
      </c>
    </row>
    <row r="6" spans="1:12" ht="24.95" customHeight="1" x14ac:dyDescent="0.5">
      <c r="A6" s="32" t="s">
        <v>143</v>
      </c>
      <c r="B6" s="57">
        <v>28081</v>
      </c>
      <c r="C6" s="57">
        <v>4188</v>
      </c>
      <c r="D6" s="57">
        <v>23893</v>
      </c>
      <c r="E6" s="32" t="s">
        <v>143</v>
      </c>
      <c r="F6" s="57">
        <v>28081</v>
      </c>
      <c r="G6" s="57">
        <v>4188</v>
      </c>
      <c r="H6" s="57">
        <v>23893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 x14ac:dyDescent="0.5">
      <c r="A7" s="22" t="s">
        <v>142</v>
      </c>
      <c r="B7" s="56">
        <v>4953</v>
      </c>
      <c r="C7" s="56">
        <v>1100</v>
      </c>
      <c r="D7" s="56">
        <v>3853</v>
      </c>
      <c r="E7" s="22" t="s">
        <v>142</v>
      </c>
      <c r="F7" s="56">
        <v>4953</v>
      </c>
      <c r="G7" s="56">
        <v>1100</v>
      </c>
      <c r="H7" s="56">
        <v>3853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 x14ac:dyDescent="0.5">
      <c r="A8" s="22" t="s">
        <v>141</v>
      </c>
      <c r="B8" s="56">
        <v>5113</v>
      </c>
      <c r="C8" s="56">
        <v>208</v>
      </c>
      <c r="D8" s="56">
        <v>4906</v>
      </c>
      <c r="E8" s="22" t="s">
        <v>141</v>
      </c>
      <c r="F8" s="56">
        <v>5113</v>
      </c>
      <c r="G8" s="56">
        <v>208</v>
      </c>
      <c r="H8" s="56">
        <v>4906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 x14ac:dyDescent="0.5">
      <c r="A9" s="22" t="s">
        <v>140</v>
      </c>
      <c r="B9" s="56">
        <v>2947</v>
      </c>
      <c r="C9" s="56">
        <v>289</v>
      </c>
      <c r="D9" s="56">
        <v>2658</v>
      </c>
      <c r="E9" s="22" t="s">
        <v>140</v>
      </c>
      <c r="F9" s="56">
        <v>2947</v>
      </c>
      <c r="G9" s="56">
        <v>289</v>
      </c>
      <c r="H9" s="56">
        <v>2658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 x14ac:dyDescent="0.5">
      <c r="A10" s="22" t="s">
        <v>139</v>
      </c>
      <c r="B10" s="56">
        <v>8944</v>
      </c>
      <c r="C10" s="56">
        <v>2590</v>
      </c>
      <c r="D10" s="56">
        <v>6354</v>
      </c>
      <c r="E10" s="22" t="s">
        <v>139</v>
      </c>
      <c r="F10" s="56">
        <v>8944</v>
      </c>
      <c r="G10" s="56">
        <v>2590</v>
      </c>
      <c r="H10" s="56">
        <v>6354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 x14ac:dyDescent="0.5">
      <c r="A11" s="22" t="s">
        <v>138</v>
      </c>
      <c r="B11" s="56">
        <v>6123</v>
      </c>
      <c r="C11" s="56" t="s">
        <v>51</v>
      </c>
      <c r="D11" s="56">
        <v>6123</v>
      </c>
      <c r="E11" s="22" t="s">
        <v>138</v>
      </c>
      <c r="F11" s="56">
        <v>6123</v>
      </c>
      <c r="G11" s="56" t="s">
        <v>51</v>
      </c>
      <c r="H11" s="56">
        <v>6123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 x14ac:dyDescent="0.5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 x14ac:dyDescent="0.5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 x14ac:dyDescent="0.5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 x14ac:dyDescent="0.5">
      <c r="A15" s="32" t="s">
        <v>134</v>
      </c>
      <c r="B15" s="57">
        <v>50093</v>
      </c>
      <c r="C15" s="57">
        <v>10761</v>
      </c>
      <c r="D15" s="57">
        <v>39332</v>
      </c>
      <c r="E15" s="32" t="s">
        <v>134</v>
      </c>
      <c r="F15" s="57">
        <v>4987</v>
      </c>
      <c r="G15" s="57">
        <v>661</v>
      </c>
      <c r="H15" s="57">
        <v>4326</v>
      </c>
      <c r="I15" s="32" t="s">
        <v>134</v>
      </c>
      <c r="J15" s="57">
        <v>45106</v>
      </c>
      <c r="K15" s="57">
        <v>10100</v>
      </c>
      <c r="L15" s="57">
        <v>35006</v>
      </c>
    </row>
    <row r="16" spans="1:12" ht="21.75" customHeight="1" x14ac:dyDescent="0.5">
      <c r="A16" s="22" t="s">
        <v>133</v>
      </c>
      <c r="B16" s="56">
        <v>22136</v>
      </c>
      <c r="C16" s="56">
        <v>6201</v>
      </c>
      <c r="D16" s="56">
        <v>15935</v>
      </c>
      <c r="E16" s="22" t="s">
        <v>133</v>
      </c>
      <c r="F16" s="56">
        <v>3639</v>
      </c>
      <c r="G16" s="56">
        <v>661</v>
      </c>
      <c r="H16" s="56">
        <v>2979</v>
      </c>
      <c r="I16" s="22" t="s">
        <v>133</v>
      </c>
      <c r="J16" s="56">
        <v>18497</v>
      </c>
      <c r="K16" s="56">
        <v>5541</v>
      </c>
      <c r="L16" s="56">
        <v>12956</v>
      </c>
    </row>
    <row r="17" spans="1:12" ht="21.75" customHeight="1" x14ac:dyDescent="0.5">
      <c r="A17" s="22" t="s">
        <v>132</v>
      </c>
      <c r="B17" s="56">
        <v>21561</v>
      </c>
      <c r="C17" s="56">
        <v>4275</v>
      </c>
      <c r="D17" s="56">
        <v>17285</v>
      </c>
      <c r="E17" s="22" t="s">
        <v>132</v>
      </c>
      <c r="F17" s="56">
        <v>1347</v>
      </c>
      <c r="G17" s="56" t="s">
        <v>51</v>
      </c>
      <c r="H17" s="56">
        <v>1347</v>
      </c>
      <c r="I17" s="22" t="s">
        <v>132</v>
      </c>
      <c r="J17" s="56">
        <v>20213</v>
      </c>
      <c r="K17" s="56">
        <v>4275</v>
      </c>
      <c r="L17" s="56">
        <v>15938</v>
      </c>
    </row>
    <row r="18" spans="1:12" ht="21.75" customHeight="1" x14ac:dyDescent="0.5">
      <c r="A18" s="22" t="s">
        <v>131</v>
      </c>
      <c r="B18" s="56">
        <v>6396</v>
      </c>
      <c r="C18" s="56">
        <v>284</v>
      </c>
      <c r="D18" s="56">
        <v>6113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6396</v>
      </c>
      <c r="K18" s="56">
        <v>284</v>
      </c>
      <c r="L18" s="56">
        <v>6113</v>
      </c>
    </row>
    <row r="19" spans="1:12" ht="21.75" customHeight="1" x14ac:dyDescent="0.5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 x14ac:dyDescent="0.5">
      <c r="A20" s="32" t="s">
        <v>129</v>
      </c>
      <c r="B20" s="57">
        <v>3100</v>
      </c>
      <c r="C20" s="57">
        <v>1003</v>
      </c>
      <c r="D20" s="57">
        <v>2097</v>
      </c>
      <c r="E20" s="32" t="s">
        <v>129</v>
      </c>
      <c r="F20" s="57">
        <v>1043</v>
      </c>
      <c r="G20" s="57" t="s">
        <v>51</v>
      </c>
      <c r="H20" s="57">
        <v>1043</v>
      </c>
      <c r="I20" s="32" t="s">
        <v>129</v>
      </c>
      <c r="J20" s="57">
        <v>2057</v>
      </c>
      <c r="K20" s="57">
        <v>1003</v>
      </c>
      <c r="L20" s="57">
        <v>1054</v>
      </c>
    </row>
    <row r="21" spans="1:12" ht="21.75" customHeight="1" x14ac:dyDescent="0.5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 x14ac:dyDescent="0.5">
      <c r="A22" s="22" t="s">
        <v>127</v>
      </c>
      <c r="B22" s="56">
        <v>3100</v>
      </c>
      <c r="C22" s="56">
        <v>1003</v>
      </c>
      <c r="D22" s="56">
        <v>2097</v>
      </c>
      <c r="E22" s="22" t="s">
        <v>127</v>
      </c>
      <c r="F22" s="56">
        <v>1043</v>
      </c>
      <c r="G22" s="56" t="s">
        <v>51</v>
      </c>
      <c r="H22" s="56">
        <v>1043</v>
      </c>
      <c r="I22" s="22" t="s">
        <v>127</v>
      </c>
      <c r="J22" s="56">
        <v>2057</v>
      </c>
      <c r="K22" s="56">
        <v>1003</v>
      </c>
      <c r="L22" s="56">
        <v>1054</v>
      </c>
    </row>
    <row r="23" spans="1:12" ht="21.75" customHeight="1" x14ac:dyDescent="0.5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 x14ac:dyDescent="0.5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 x14ac:dyDescent="0.5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 x14ac:dyDescent="0.5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 x14ac:dyDescent="0.5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 x14ac:dyDescent="0.5">
      <c r="A28" s="32" t="s">
        <v>121</v>
      </c>
      <c r="B28" s="57">
        <v>35411</v>
      </c>
      <c r="C28" s="57">
        <v>1936</v>
      </c>
      <c r="D28" s="57">
        <v>33475</v>
      </c>
      <c r="E28" s="32" t="s">
        <v>121</v>
      </c>
      <c r="F28" s="57">
        <v>24521</v>
      </c>
      <c r="G28" s="57">
        <v>1372</v>
      </c>
      <c r="H28" s="57">
        <v>23149</v>
      </c>
      <c r="I28" s="32" t="s">
        <v>121</v>
      </c>
      <c r="J28" s="57">
        <v>10890</v>
      </c>
      <c r="K28" s="57">
        <v>564</v>
      </c>
      <c r="L28" s="57">
        <v>10326</v>
      </c>
    </row>
    <row r="29" spans="1:12" ht="21.75" customHeight="1" x14ac:dyDescent="0.5">
      <c r="A29" s="22" t="s">
        <v>120</v>
      </c>
      <c r="B29" s="56">
        <v>23940</v>
      </c>
      <c r="C29" s="56">
        <v>1674</v>
      </c>
      <c r="D29" s="56">
        <v>22265</v>
      </c>
      <c r="E29" s="22" t="s">
        <v>120</v>
      </c>
      <c r="F29" s="56">
        <v>16562</v>
      </c>
      <c r="G29" s="56">
        <v>1110</v>
      </c>
      <c r="H29" s="56">
        <v>15452</v>
      </c>
      <c r="I29" s="22" t="s">
        <v>120</v>
      </c>
      <c r="J29" s="56">
        <v>7377</v>
      </c>
      <c r="K29" s="56">
        <v>564</v>
      </c>
      <c r="L29" s="56">
        <v>6814</v>
      </c>
    </row>
    <row r="30" spans="1:12" ht="21.75" customHeight="1" x14ac:dyDescent="0.5">
      <c r="A30" s="22" t="s">
        <v>119</v>
      </c>
      <c r="B30" s="56">
        <v>1342</v>
      </c>
      <c r="C30" s="56" t="s">
        <v>51</v>
      </c>
      <c r="D30" s="56">
        <v>1342</v>
      </c>
      <c r="E30" s="22" t="s">
        <v>119</v>
      </c>
      <c r="F30" s="56">
        <v>1342</v>
      </c>
      <c r="G30" s="56" t="s">
        <v>51</v>
      </c>
      <c r="H30" s="56">
        <v>1342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 x14ac:dyDescent="0.5">
      <c r="A31" s="22" t="s">
        <v>118</v>
      </c>
      <c r="B31" s="56">
        <v>5319</v>
      </c>
      <c r="C31" s="56">
        <v>262</v>
      </c>
      <c r="D31" s="56">
        <v>5057</v>
      </c>
      <c r="E31" s="22" t="s">
        <v>118</v>
      </c>
      <c r="F31" s="56">
        <v>4182</v>
      </c>
      <c r="G31" s="56">
        <v>262</v>
      </c>
      <c r="H31" s="56">
        <v>3920</v>
      </c>
      <c r="I31" s="22" t="s">
        <v>118</v>
      </c>
      <c r="J31" s="56">
        <v>1137</v>
      </c>
      <c r="K31" s="56" t="s">
        <v>51</v>
      </c>
      <c r="L31" s="56">
        <v>1137</v>
      </c>
    </row>
    <row r="32" spans="1:12" ht="21.75" customHeight="1" x14ac:dyDescent="0.5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 x14ac:dyDescent="0.5">
      <c r="A33" s="22" t="s">
        <v>116</v>
      </c>
      <c r="B33" s="56">
        <v>2368</v>
      </c>
      <c r="C33" s="56" t="s">
        <v>51</v>
      </c>
      <c r="D33" s="56">
        <v>2368</v>
      </c>
      <c r="E33" s="22" t="s">
        <v>116</v>
      </c>
      <c r="F33" s="56">
        <v>1231</v>
      </c>
      <c r="G33" s="56" t="s">
        <v>51</v>
      </c>
      <c r="H33" s="56">
        <v>1231</v>
      </c>
      <c r="I33" s="22" t="s">
        <v>116</v>
      </c>
      <c r="J33" s="56">
        <v>1137</v>
      </c>
      <c r="K33" s="56" t="s">
        <v>51</v>
      </c>
      <c r="L33" s="56">
        <v>1137</v>
      </c>
    </row>
    <row r="34" spans="1:12" ht="21.75" customHeight="1" x14ac:dyDescent="0.5">
      <c r="A34" s="22" t="s">
        <v>115</v>
      </c>
      <c r="B34" s="56">
        <v>2443</v>
      </c>
      <c r="C34" s="56" t="s">
        <v>51</v>
      </c>
      <c r="D34" s="56">
        <v>2443</v>
      </c>
      <c r="E34" s="22" t="s">
        <v>115</v>
      </c>
      <c r="F34" s="56">
        <v>1204</v>
      </c>
      <c r="G34" s="56" t="s">
        <v>51</v>
      </c>
      <c r="H34" s="56">
        <v>1204</v>
      </c>
      <c r="I34" s="22" t="s">
        <v>115</v>
      </c>
      <c r="J34" s="56">
        <v>1239</v>
      </c>
      <c r="K34" s="56" t="s">
        <v>51</v>
      </c>
      <c r="L34" s="56">
        <v>1239</v>
      </c>
    </row>
    <row r="35" spans="1:12" ht="21.75" customHeight="1" x14ac:dyDescent="0.5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 x14ac:dyDescent="0.5">
      <c r="A36" s="32" t="s">
        <v>113</v>
      </c>
      <c r="B36" s="57">
        <v>616</v>
      </c>
      <c r="C36" s="57">
        <v>616</v>
      </c>
      <c r="D36" s="57" t="s">
        <v>51</v>
      </c>
      <c r="E36" s="32" t="s">
        <v>113</v>
      </c>
      <c r="F36" s="57">
        <v>352</v>
      </c>
      <c r="G36" s="57">
        <v>352</v>
      </c>
      <c r="H36" s="57" t="s">
        <v>51</v>
      </c>
      <c r="I36" s="32" t="s">
        <v>113</v>
      </c>
      <c r="J36" s="57">
        <v>264</v>
      </c>
      <c r="K36" s="57">
        <v>264</v>
      </c>
      <c r="L36" s="57" t="s">
        <v>51</v>
      </c>
    </row>
    <row r="37" spans="1:12" ht="21.75" customHeight="1" x14ac:dyDescent="0.5">
      <c r="A37" s="22" t="s">
        <v>112</v>
      </c>
      <c r="B37" s="56">
        <v>616</v>
      </c>
      <c r="C37" s="56">
        <v>616</v>
      </c>
      <c r="D37" s="56" t="s">
        <v>51</v>
      </c>
      <c r="E37" s="22" t="s">
        <v>112</v>
      </c>
      <c r="F37" s="56">
        <v>352</v>
      </c>
      <c r="G37" s="56">
        <v>352</v>
      </c>
      <c r="H37" s="56" t="s">
        <v>51</v>
      </c>
      <c r="I37" s="22" t="s">
        <v>112</v>
      </c>
      <c r="J37" s="56">
        <v>264</v>
      </c>
      <c r="K37" s="56">
        <v>264</v>
      </c>
      <c r="L37" s="56" t="s">
        <v>51</v>
      </c>
    </row>
    <row r="38" spans="1:12" ht="27" customHeight="1" x14ac:dyDescent="0.5">
      <c r="A38" s="32" t="s">
        <v>111</v>
      </c>
      <c r="B38" s="57">
        <v>2200</v>
      </c>
      <c r="C38" s="57" t="s">
        <v>51</v>
      </c>
      <c r="D38" s="57">
        <v>2200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7">
        <v>2200</v>
      </c>
      <c r="K38" s="57" t="s">
        <v>51</v>
      </c>
      <c r="L38" s="57">
        <v>2200</v>
      </c>
    </row>
    <row r="39" spans="1:12" ht="21.75" customHeight="1" x14ac:dyDescent="0.5">
      <c r="A39" s="22" t="s">
        <v>110</v>
      </c>
      <c r="B39" s="56">
        <v>2200</v>
      </c>
      <c r="C39" s="56" t="s">
        <v>51</v>
      </c>
      <c r="D39" s="56">
        <v>2200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>
        <v>2200</v>
      </c>
      <c r="K39" s="56" t="s">
        <v>51</v>
      </c>
      <c r="L39" s="56">
        <v>2200</v>
      </c>
    </row>
    <row r="40" spans="1:12" ht="21.75" customHeight="1" x14ac:dyDescent="0.5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 x14ac:dyDescent="0.5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 x14ac:dyDescent="0.5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 x14ac:dyDescent="0.5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 x14ac:dyDescent="0.5">
      <c r="A44" s="32" t="s">
        <v>105</v>
      </c>
      <c r="B44" s="57">
        <v>731</v>
      </c>
      <c r="C44" s="57">
        <v>731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>
        <v>731</v>
      </c>
      <c r="K44" s="57">
        <v>731</v>
      </c>
      <c r="L44" s="57" t="s">
        <v>51</v>
      </c>
    </row>
    <row r="45" spans="1:12" ht="21.75" customHeight="1" x14ac:dyDescent="0.5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 x14ac:dyDescent="0.5">
      <c r="A46" s="58" t="s">
        <v>103</v>
      </c>
      <c r="B46" s="56">
        <v>731</v>
      </c>
      <c r="C46" s="56">
        <v>731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>
        <v>731</v>
      </c>
      <c r="K46" s="56">
        <v>731</v>
      </c>
      <c r="L46" s="56" t="s">
        <v>51</v>
      </c>
    </row>
    <row r="47" spans="1:12" ht="21.75" customHeight="1" x14ac:dyDescent="0.5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 x14ac:dyDescent="0.5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 x14ac:dyDescent="0.5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 x14ac:dyDescent="0.5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 x14ac:dyDescent="0.5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 x14ac:dyDescent="0.5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 x14ac:dyDescent="0.5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 x14ac:dyDescent="0.5">
      <c r="A54" s="32" t="s">
        <v>95</v>
      </c>
      <c r="B54" s="57">
        <v>6740</v>
      </c>
      <c r="C54" s="57" t="s">
        <v>51</v>
      </c>
      <c r="D54" s="57">
        <v>6740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>
        <v>6740</v>
      </c>
      <c r="K54" s="57" t="s">
        <v>51</v>
      </c>
      <c r="L54" s="57">
        <v>6740</v>
      </c>
    </row>
    <row r="55" spans="1:12" ht="21.75" customHeight="1" x14ac:dyDescent="0.5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 x14ac:dyDescent="0.5">
      <c r="A56" s="22" t="s">
        <v>93</v>
      </c>
      <c r="B56" s="56">
        <v>5143</v>
      </c>
      <c r="C56" s="56" t="s">
        <v>51</v>
      </c>
      <c r="D56" s="56">
        <v>5143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>
        <v>5143</v>
      </c>
      <c r="K56" s="56" t="s">
        <v>51</v>
      </c>
      <c r="L56" s="56">
        <v>5143</v>
      </c>
    </row>
    <row r="57" spans="1:12" ht="21.75" customHeight="1" x14ac:dyDescent="0.5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 x14ac:dyDescent="0.5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 x14ac:dyDescent="0.5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 x14ac:dyDescent="0.5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 x14ac:dyDescent="0.5">
      <c r="A61" s="22" t="s">
        <v>88</v>
      </c>
      <c r="B61" s="56">
        <v>1598</v>
      </c>
      <c r="C61" s="56" t="s">
        <v>51</v>
      </c>
      <c r="D61" s="56">
        <v>1598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>
        <v>1598</v>
      </c>
      <c r="K61" s="56" t="s">
        <v>51</v>
      </c>
      <c r="L61" s="56">
        <v>1598</v>
      </c>
    </row>
    <row r="62" spans="1:12" ht="27" customHeight="1" x14ac:dyDescent="0.5">
      <c r="A62" s="32" t="s">
        <v>87</v>
      </c>
      <c r="B62" s="57">
        <v>954</v>
      </c>
      <c r="C62" s="57" t="s">
        <v>51</v>
      </c>
      <c r="D62" s="57">
        <v>954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>
        <v>954</v>
      </c>
      <c r="K62" s="57" t="s">
        <v>51</v>
      </c>
      <c r="L62" s="57">
        <v>954</v>
      </c>
    </row>
    <row r="63" spans="1:12" ht="21.75" customHeight="1" x14ac:dyDescent="0.5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 x14ac:dyDescent="0.5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 x14ac:dyDescent="0.5">
      <c r="A65" s="22" t="s">
        <v>84</v>
      </c>
      <c r="B65" s="56">
        <v>954</v>
      </c>
      <c r="C65" s="56" t="s">
        <v>51</v>
      </c>
      <c r="D65" s="56">
        <v>954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>
        <v>954</v>
      </c>
      <c r="K65" s="56" t="s">
        <v>51</v>
      </c>
      <c r="L65" s="56">
        <v>954</v>
      </c>
    </row>
    <row r="66" spans="1:12" ht="21.75" customHeight="1" x14ac:dyDescent="0.5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 x14ac:dyDescent="0.5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 x14ac:dyDescent="0.5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 x14ac:dyDescent="0.5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 x14ac:dyDescent="0.5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 x14ac:dyDescent="0.5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 x14ac:dyDescent="0.5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E3:E4"/>
    <mergeCell ref="F3:H3"/>
    <mergeCell ref="I3:I4"/>
    <mergeCell ref="J3:L3"/>
    <mergeCell ref="A3:A4"/>
    <mergeCell ref="B3:D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8A9-0B1A-4AB5-AA9A-9EB6120A1A1A}">
  <dimension ref="A1:L72"/>
  <sheetViews>
    <sheetView workbookViewId="0">
      <selection activeCell="E15" sqref="E15"/>
    </sheetView>
  </sheetViews>
  <sheetFormatPr defaultRowHeight="21.75" customHeight="1" x14ac:dyDescent="0.5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 x14ac:dyDescent="0.5">
      <c r="A1" s="33" t="s">
        <v>146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 x14ac:dyDescent="0.5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 x14ac:dyDescent="0.5">
      <c r="A3" s="67" t="s">
        <v>144</v>
      </c>
      <c r="B3" s="65" t="s">
        <v>14</v>
      </c>
      <c r="C3" s="65"/>
      <c r="D3" s="65"/>
      <c r="E3" s="67" t="s">
        <v>144</v>
      </c>
      <c r="F3" s="65" t="s">
        <v>12</v>
      </c>
      <c r="G3" s="65"/>
      <c r="H3" s="65"/>
      <c r="I3" s="67" t="s">
        <v>144</v>
      </c>
      <c r="J3" s="65" t="s">
        <v>13</v>
      </c>
      <c r="K3" s="65"/>
      <c r="L3" s="65"/>
    </row>
    <row r="4" spans="1:12" ht="24.95" customHeight="1" x14ac:dyDescent="0.5">
      <c r="A4" s="68"/>
      <c r="B4" s="28" t="s">
        <v>3</v>
      </c>
      <c r="C4" s="28" t="s">
        <v>46</v>
      </c>
      <c r="D4" s="28" t="s">
        <v>45</v>
      </c>
      <c r="E4" s="68"/>
      <c r="F4" s="28" t="s">
        <v>3</v>
      </c>
      <c r="G4" s="28" t="s">
        <v>46</v>
      </c>
      <c r="H4" s="28" t="s">
        <v>45</v>
      </c>
      <c r="I4" s="68"/>
      <c r="J4" s="28" t="s">
        <v>3</v>
      </c>
      <c r="K4" s="28" t="s">
        <v>46</v>
      </c>
      <c r="L4" s="28" t="s">
        <v>45</v>
      </c>
    </row>
    <row r="5" spans="1:12" ht="30" customHeight="1" x14ac:dyDescent="0.5">
      <c r="A5" s="27" t="s">
        <v>4</v>
      </c>
      <c r="B5" s="57">
        <v>67849</v>
      </c>
      <c r="C5" s="57">
        <v>9307</v>
      </c>
      <c r="D5" s="57">
        <v>58542</v>
      </c>
      <c r="E5" s="27" t="s">
        <v>12</v>
      </c>
      <c r="F5" s="57">
        <v>43699</v>
      </c>
      <c r="G5" s="57">
        <v>4331</v>
      </c>
      <c r="H5" s="57">
        <v>39368</v>
      </c>
      <c r="I5" s="27" t="s">
        <v>13</v>
      </c>
      <c r="J5" s="57">
        <v>24150</v>
      </c>
      <c r="K5" s="57">
        <v>4976</v>
      </c>
      <c r="L5" s="57">
        <v>19174</v>
      </c>
    </row>
    <row r="6" spans="1:12" ht="24.95" customHeight="1" x14ac:dyDescent="0.5">
      <c r="A6" s="32" t="s">
        <v>143</v>
      </c>
      <c r="B6" s="57">
        <v>17342</v>
      </c>
      <c r="C6" s="57">
        <v>2594</v>
      </c>
      <c r="D6" s="57">
        <v>14748</v>
      </c>
      <c r="E6" s="32" t="s">
        <v>143</v>
      </c>
      <c r="F6" s="57">
        <v>17342</v>
      </c>
      <c r="G6" s="57">
        <v>2594</v>
      </c>
      <c r="H6" s="57">
        <v>14748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 x14ac:dyDescent="0.5">
      <c r="A7" s="22" t="s">
        <v>142</v>
      </c>
      <c r="B7" s="56">
        <v>2735</v>
      </c>
      <c r="C7" s="56" t="s">
        <v>51</v>
      </c>
      <c r="D7" s="56">
        <v>2735</v>
      </c>
      <c r="E7" s="22" t="s">
        <v>142</v>
      </c>
      <c r="F7" s="56">
        <v>2735</v>
      </c>
      <c r="G7" s="56" t="s">
        <v>51</v>
      </c>
      <c r="H7" s="56">
        <v>2735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 x14ac:dyDescent="0.5">
      <c r="A8" s="22" t="s">
        <v>141</v>
      </c>
      <c r="B8" s="56">
        <v>4258</v>
      </c>
      <c r="C8" s="56">
        <v>208</v>
      </c>
      <c r="D8" s="56">
        <v>4050</v>
      </c>
      <c r="E8" s="22" t="s">
        <v>141</v>
      </c>
      <c r="F8" s="56">
        <v>4258</v>
      </c>
      <c r="G8" s="56">
        <v>208</v>
      </c>
      <c r="H8" s="56">
        <v>4050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 x14ac:dyDescent="0.5">
      <c r="A9" s="22" t="s">
        <v>140</v>
      </c>
      <c r="B9" s="56">
        <v>289</v>
      </c>
      <c r="C9" s="56">
        <v>289</v>
      </c>
      <c r="D9" s="56" t="s">
        <v>51</v>
      </c>
      <c r="E9" s="22" t="s">
        <v>140</v>
      </c>
      <c r="F9" s="56">
        <v>289</v>
      </c>
      <c r="G9" s="56">
        <v>289</v>
      </c>
      <c r="H9" s="56" t="s">
        <v>51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 x14ac:dyDescent="0.5">
      <c r="A10" s="22" t="s">
        <v>139</v>
      </c>
      <c r="B10" s="56">
        <v>5090</v>
      </c>
      <c r="C10" s="56">
        <v>2097</v>
      </c>
      <c r="D10" s="56">
        <v>2993</v>
      </c>
      <c r="E10" s="22" t="s">
        <v>139</v>
      </c>
      <c r="F10" s="56">
        <v>5090</v>
      </c>
      <c r="G10" s="56">
        <v>2097</v>
      </c>
      <c r="H10" s="56">
        <v>2993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 x14ac:dyDescent="0.5">
      <c r="A11" s="22" t="s">
        <v>138</v>
      </c>
      <c r="B11" s="56">
        <v>4970</v>
      </c>
      <c r="C11" s="56" t="s">
        <v>51</v>
      </c>
      <c r="D11" s="56">
        <v>4970</v>
      </c>
      <c r="E11" s="22" t="s">
        <v>138</v>
      </c>
      <c r="F11" s="56">
        <v>4970</v>
      </c>
      <c r="G11" s="56" t="s">
        <v>51</v>
      </c>
      <c r="H11" s="56">
        <v>4970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 x14ac:dyDescent="0.5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 x14ac:dyDescent="0.5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 x14ac:dyDescent="0.5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 x14ac:dyDescent="0.5">
      <c r="A15" s="32" t="s">
        <v>134</v>
      </c>
      <c r="B15" s="57">
        <v>18930</v>
      </c>
      <c r="C15" s="57">
        <v>3236</v>
      </c>
      <c r="D15" s="57">
        <v>15694</v>
      </c>
      <c r="E15" s="32" t="s">
        <v>134</v>
      </c>
      <c r="F15" s="57">
        <v>4663</v>
      </c>
      <c r="G15" s="57">
        <v>337</v>
      </c>
      <c r="H15" s="57">
        <v>4326</v>
      </c>
      <c r="I15" s="32" t="s">
        <v>134</v>
      </c>
      <c r="J15" s="57">
        <v>14267</v>
      </c>
      <c r="K15" s="57">
        <v>2899</v>
      </c>
      <c r="L15" s="57">
        <v>11368</v>
      </c>
    </row>
    <row r="16" spans="1:12" ht="21.75" customHeight="1" x14ac:dyDescent="0.5">
      <c r="A16" s="22" t="s">
        <v>133</v>
      </c>
      <c r="B16" s="56">
        <v>9009</v>
      </c>
      <c r="C16" s="56">
        <v>1828</v>
      </c>
      <c r="D16" s="56">
        <v>7181</v>
      </c>
      <c r="E16" s="22" t="s">
        <v>133</v>
      </c>
      <c r="F16" s="56">
        <v>3316</v>
      </c>
      <c r="G16" s="56">
        <v>337</v>
      </c>
      <c r="H16" s="56">
        <v>2979</v>
      </c>
      <c r="I16" s="22" t="s">
        <v>133</v>
      </c>
      <c r="J16" s="56">
        <v>5694</v>
      </c>
      <c r="K16" s="56">
        <v>1492</v>
      </c>
      <c r="L16" s="56">
        <v>4202</v>
      </c>
    </row>
    <row r="17" spans="1:12" ht="21.75" customHeight="1" x14ac:dyDescent="0.5">
      <c r="A17" s="22" t="s">
        <v>132</v>
      </c>
      <c r="B17" s="56">
        <v>8740</v>
      </c>
      <c r="C17" s="56">
        <v>1408</v>
      </c>
      <c r="D17" s="56">
        <v>7332</v>
      </c>
      <c r="E17" s="22" t="s">
        <v>132</v>
      </c>
      <c r="F17" s="56">
        <v>1347</v>
      </c>
      <c r="G17" s="56" t="s">
        <v>51</v>
      </c>
      <c r="H17" s="56">
        <v>1347</v>
      </c>
      <c r="I17" s="22" t="s">
        <v>132</v>
      </c>
      <c r="J17" s="56">
        <v>7393</v>
      </c>
      <c r="K17" s="56">
        <v>1408</v>
      </c>
      <c r="L17" s="56">
        <v>5985</v>
      </c>
    </row>
    <row r="18" spans="1:12" ht="21.75" customHeight="1" x14ac:dyDescent="0.5">
      <c r="A18" s="22" t="s">
        <v>131</v>
      </c>
      <c r="B18" s="56">
        <v>1181</v>
      </c>
      <c r="C18" s="56" t="s">
        <v>51</v>
      </c>
      <c r="D18" s="56">
        <v>1181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1181</v>
      </c>
      <c r="K18" s="56" t="s">
        <v>51</v>
      </c>
      <c r="L18" s="56">
        <v>1181</v>
      </c>
    </row>
    <row r="19" spans="1:12" ht="21.75" customHeight="1" x14ac:dyDescent="0.5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 x14ac:dyDescent="0.5">
      <c r="A20" s="32" t="s">
        <v>129</v>
      </c>
      <c r="B20" s="57">
        <v>1844</v>
      </c>
      <c r="C20" s="57">
        <v>801</v>
      </c>
      <c r="D20" s="57">
        <v>1043</v>
      </c>
      <c r="E20" s="32" t="s">
        <v>129</v>
      </c>
      <c r="F20" s="57">
        <v>1043</v>
      </c>
      <c r="G20" s="57" t="s">
        <v>51</v>
      </c>
      <c r="H20" s="57">
        <v>1043</v>
      </c>
      <c r="I20" s="32" t="s">
        <v>129</v>
      </c>
      <c r="J20" s="57">
        <v>801</v>
      </c>
      <c r="K20" s="57">
        <v>801</v>
      </c>
      <c r="L20" s="57" t="s">
        <v>51</v>
      </c>
    </row>
    <row r="21" spans="1:12" ht="21.75" customHeight="1" x14ac:dyDescent="0.5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 x14ac:dyDescent="0.5">
      <c r="A22" s="22" t="s">
        <v>127</v>
      </c>
      <c r="B22" s="56">
        <v>1844</v>
      </c>
      <c r="C22" s="56">
        <v>801</v>
      </c>
      <c r="D22" s="56">
        <v>1043</v>
      </c>
      <c r="E22" s="22" t="s">
        <v>127</v>
      </c>
      <c r="F22" s="56">
        <v>1043</v>
      </c>
      <c r="G22" s="56" t="s">
        <v>51</v>
      </c>
      <c r="H22" s="56">
        <v>1043</v>
      </c>
      <c r="I22" s="22" t="s">
        <v>127</v>
      </c>
      <c r="J22" s="56">
        <v>801</v>
      </c>
      <c r="K22" s="56">
        <v>801</v>
      </c>
      <c r="L22" s="56" t="s">
        <v>51</v>
      </c>
    </row>
    <row r="23" spans="1:12" ht="21.75" customHeight="1" x14ac:dyDescent="0.5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 x14ac:dyDescent="0.5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 x14ac:dyDescent="0.5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 x14ac:dyDescent="0.5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 x14ac:dyDescent="0.5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 x14ac:dyDescent="0.5">
      <c r="A28" s="32" t="s">
        <v>121</v>
      </c>
      <c r="B28" s="57">
        <v>25232</v>
      </c>
      <c r="C28" s="57">
        <v>1330</v>
      </c>
      <c r="D28" s="57">
        <v>23902</v>
      </c>
      <c r="E28" s="32" t="s">
        <v>121</v>
      </c>
      <c r="F28" s="57">
        <v>20299</v>
      </c>
      <c r="G28" s="57">
        <v>1048</v>
      </c>
      <c r="H28" s="57">
        <v>19251</v>
      </c>
      <c r="I28" s="32" t="s">
        <v>121</v>
      </c>
      <c r="J28" s="57">
        <v>4933</v>
      </c>
      <c r="K28" s="57">
        <v>281</v>
      </c>
      <c r="L28" s="57">
        <v>4651</v>
      </c>
    </row>
    <row r="29" spans="1:12" ht="21.75" customHeight="1" x14ac:dyDescent="0.5">
      <c r="A29" s="22" t="s">
        <v>120</v>
      </c>
      <c r="B29" s="56">
        <v>15000</v>
      </c>
      <c r="C29" s="56">
        <v>1068</v>
      </c>
      <c r="D29" s="56">
        <v>13932</v>
      </c>
      <c r="E29" s="22" t="s">
        <v>120</v>
      </c>
      <c r="F29" s="56">
        <v>12340</v>
      </c>
      <c r="G29" s="56">
        <v>787</v>
      </c>
      <c r="H29" s="56">
        <v>11553</v>
      </c>
      <c r="I29" s="22" t="s">
        <v>120</v>
      </c>
      <c r="J29" s="56">
        <v>2660</v>
      </c>
      <c r="K29" s="56">
        <v>281</v>
      </c>
      <c r="L29" s="56">
        <v>2378</v>
      </c>
    </row>
    <row r="30" spans="1:12" ht="21.75" customHeight="1" x14ac:dyDescent="0.5">
      <c r="A30" s="22" t="s">
        <v>119</v>
      </c>
      <c r="B30" s="56">
        <v>1342</v>
      </c>
      <c r="C30" s="56" t="s">
        <v>51</v>
      </c>
      <c r="D30" s="56">
        <v>1342</v>
      </c>
      <c r="E30" s="22" t="s">
        <v>119</v>
      </c>
      <c r="F30" s="56">
        <v>1342</v>
      </c>
      <c r="G30" s="56" t="s">
        <v>51</v>
      </c>
      <c r="H30" s="56">
        <v>1342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 x14ac:dyDescent="0.5">
      <c r="A31" s="22" t="s">
        <v>118</v>
      </c>
      <c r="B31" s="56">
        <v>5319</v>
      </c>
      <c r="C31" s="56">
        <v>262</v>
      </c>
      <c r="D31" s="56">
        <v>5057</v>
      </c>
      <c r="E31" s="22" t="s">
        <v>118</v>
      </c>
      <c r="F31" s="56">
        <v>4182</v>
      </c>
      <c r="G31" s="56">
        <v>262</v>
      </c>
      <c r="H31" s="56">
        <v>3920</v>
      </c>
      <c r="I31" s="22" t="s">
        <v>118</v>
      </c>
      <c r="J31" s="56">
        <v>1137</v>
      </c>
      <c r="K31" s="56" t="s">
        <v>51</v>
      </c>
      <c r="L31" s="56">
        <v>1137</v>
      </c>
    </row>
    <row r="32" spans="1:12" ht="21.75" customHeight="1" x14ac:dyDescent="0.5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 x14ac:dyDescent="0.5">
      <c r="A33" s="22" t="s">
        <v>116</v>
      </c>
      <c r="B33" s="56">
        <v>2368</v>
      </c>
      <c r="C33" s="56" t="s">
        <v>51</v>
      </c>
      <c r="D33" s="56">
        <v>2368</v>
      </c>
      <c r="E33" s="22" t="s">
        <v>116</v>
      </c>
      <c r="F33" s="56">
        <v>1231</v>
      </c>
      <c r="G33" s="56" t="s">
        <v>51</v>
      </c>
      <c r="H33" s="56">
        <v>1231</v>
      </c>
      <c r="I33" s="22" t="s">
        <v>116</v>
      </c>
      <c r="J33" s="56">
        <v>1137</v>
      </c>
      <c r="K33" s="56" t="s">
        <v>51</v>
      </c>
      <c r="L33" s="56">
        <v>1137</v>
      </c>
    </row>
    <row r="34" spans="1:12" ht="21.75" customHeight="1" x14ac:dyDescent="0.5">
      <c r="A34" s="22" t="s">
        <v>115</v>
      </c>
      <c r="B34" s="56">
        <v>1204</v>
      </c>
      <c r="C34" s="56" t="s">
        <v>51</v>
      </c>
      <c r="D34" s="56">
        <v>1204</v>
      </c>
      <c r="E34" s="22" t="s">
        <v>115</v>
      </c>
      <c r="F34" s="56">
        <v>1204</v>
      </c>
      <c r="G34" s="56" t="s">
        <v>51</v>
      </c>
      <c r="H34" s="56">
        <v>1204</v>
      </c>
      <c r="I34" s="22" t="s">
        <v>115</v>
      </c>
      <c r="J34" s="56" t="s">
        <v>51</v>
      </c>
      <c r="K34" s="56" t="s">
        <v>51</v>
      </c>
      <c r="L34" s="56" t="s">
        <v>51</v>
      </c>
    </row>
    <row r="35" spans="1:12" ht="21.75" customHeight="1" x14ac:dyDescent="0.5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 x14ac:dyDescent="0.5">
      <c r="A36" s="32" t="s">
        <v>113</v>
      </c>
      <c r="B36" s="57">
        <v>616</v>
      </c>
      <c r="C36" s="57">
        <v>616</v>
      </c>
      <c r="D36" s="57" t="s">
        <v>51</v>
      </c>
      <c r="E36" s="32" t="s">
        <v>113</v>
      </c>
      <c r="F36" s="57">
        <v>352</v>
      </c>
      <c r="G36" s="57">
        <v>352</v>
      </c>
      <c r="H36" s="57" t="s">
        <v>51</v>
      </c>
      <c r="I36" s="32" t="s">
        <v>113</v>
      </c>
      <c r="J36" s="57">
        <v>264</v>
      </c>
      <c r="K36" s="57">
        <v>264</v>
      </c>
      <c r="L36" s="57" t="s">
        <v>51</v>
      </c>
    </row>
    <row r="37" spans="1:12" ht="21.75" customHeight="1" x14ac:dyDescent="0.5">
      <c r="A37" s="22" t="s">
        <v>112</v>
      </c>
      <c r="B37" s="56">
        <v>616</v>
      </c>
      <c r="C37" s="56">
        <v>616</v>
      </c>
      <c r="D37" s="56" t="s">
        <v>51</v>
      </c>
      <c r="E37" s="22" t="s">
        <v>112</v>
      </c>
      <c r="F37" s="56">
        <v>352</v>
      </c>
      <c r="G37" s="56">
        <v>352</v>
      </c>
      <c r="H37" s="56" t="s">
        <v>51</v>
      </c>
      <c r="I37" s="22" t="s">
        <v>112</v>
      </c>
      <c r="J37" s="56">
        <v>264</v>
      </c>
      <c r="K37" s="56">
        <v>264</v>
      </c>
      <c r="L37" s="56" t="s">
        <v>51</v>
      </c>
    </row>
    <row r="38" spans="1:12" ht="27" customHeight="1" x14ac:dyDescent="0.5">
      <c r="A38" s="32" t="s">
        <v>111</v>
      </c>
      <c r="B38" s="57">
        <v>2200</v>
      </c>
      <c r="C38" s="57" t="s">
        <v>51</v>
      </c>
      <c r="D38" s="57">
        <v>2200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6">
        <v>2200</v>
      </c>
      <c r="K38" s="56" t="s">
        <v>51</v>
      </c>
      <c r="L38" s="56">
        <v>2200</v>
      </c>
    </row>
    <row r="39" spans="1:12" ht="21.75" customHeight="1" x14ac:dyDescent="0.5">
      <c r="A39" s="22" t="s">
        <v>110</v>
      </c>
      <c r="B39" s="56">
        <v>2200</v>
      </c>
      <c r="C39" s="56" t="s">
        <v>51</v>
      </c>
      <c r="D39" s="56">
        <v>2200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>
        <v>2200</v>
      </c>
      <c r="K39" s="56" t="s">
        <v>51</v>
      </c>
      <c r="L39" s="56">
        <v>2200</v>
      </c>
    </row>
    <row r="40" spans="1:12" ht="21.75" customHeight="1" x14ac:dyDescent="0.5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 x14ac:dyDescent="0.5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 x14ac:dyDescent="0.5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 x14ac:dyDescent="0.5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 x14ac:dyDescent="0.5">
      <c r="A44" s="32" t="s">
        <v>105</v>
      </c>
      <c r="B44" s="57">
        <v>731</v>
      </c>
      <c r="C44" s="57">
        <v>731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>
        <v>731</v>
      </c>
      <c r="K44" s="57">
        <v>731</v>
      </c>
      <c r="L44" s="57" t="s">
        <v>51</v>
      </c>
    </row>
    <row r="45" spans="1:12" ht="21.75" customHeight="1" x14ac:dyDescent="0.5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 x14ac:dyDescent="0.5">
      <c r="A46" s="58" t="s">
        <v>103</v>
      </c>
      <c r="B46" s="56">
        <v>731</v>
      </c>
      <c r="C46" s="56">
        <v>731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>
        <v>731</v>
      </c>
      <c r="K46" s="56">
        <v>731</v>
      </c>
      <c r="L46" s="56" t="s">
        <v>51</v>
      </c>
    </row>
    <row r="47" spans="1:12" ht="21.75" customHeight="1" x14ac:dyDescent="0.5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 x14ac:dyDescent="0.5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 x14ac:dyDescent="0.5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 x14ac:dyDescent="0.5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 x14ac:dyDescent="0.5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 x14ac:dyDescent="0.5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 x14ac:dyDescent="0.5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 x14ac:dyDescent="0.5">
      <c r="A54" s="32" t="s">
        <v>95</v>
      </c>
      <c r="B54" s="57" t="s">
        <v>51</v>
      </c>
      <c r="C54" s="57" t="s">
        <v>51</v>
      </c>
      <c r="D54" s="57" t="s">
        <v>51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 t="s">
        <v>51</v>
      </c>
      <c r="K54" s="57" t="s">
        <v>51</v>
      </c>
      <c r="L54" s="57" t="s">
        <v>51</v>
      </c>
    </row>
    <row r="55" spans="1:12" ht="21.75" customHeight="1" x14ac:dyDescent="0.5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 x14ac:dyDescent="0.5">
      <c r="A56" s="22" t="s">
        <v>93</v>
      </c>
      <c r="B56" s="56" t="s">
        <v>51</v>
      </c>
      <c r="C56" s="56" t="s">
        <v>51</v>
      </c>
      <c r="D56" s="56" t="s">
        <v>51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 t="s">
        <v>51</v>
      </c>
      <c r="K56" s="56" t="s">
        <v>51</v>
      </c>
      <c r="L56" s="56" t="s">
        <v>51</v>
      </c>
    </row>
    <row r="57" spans="1:12" ht="21.75" customHeight="1" x14ac:dyDescent="0.5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 x14ac:dyDescent="0.5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 x14ac:dyDescent="0.5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 x14ac:dyDescent="0.5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 x14ac:dyDescent="0.5">
      <c r="A61" s="22" t="s">
        <v>88</v>
      </c>
      <c r="B61" s="56" t="s">
        <v>51</v>
      </c>
      <c r="C61" s="56" t="s">
        <v>51</v>
      </c>
      <c r="D61" s="56" t="s">
        <v>51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 t="s">
        <v>51</v>
      </c>
      <c r="K61" s="56" t="s">
        <v>51</v>
      </c>
      <c r="L61" s="56" t="s">
        <v>51</v>
      </c>
    </row>
    <row r="62" spans="1:12" ht="27" customHeight="1" x14ac:dyDescent="0.5">
      <c r="A62" s="32" t="s">
        <v>87</v>
      </c>
      <c r="B62" s="57">
        <v>954</v>
      </c>
      <c r="C62" s="57" t="s">
        <v>51</v>
      </c>
      <c r="D62" s="57">
        <v>954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>
        <v>954</v>
      </c>
      <c r="K62" s="57" t="s">
        <v>51</v>
      </c>
      <c r="L62" s="57">
        <v>954</v>
      </c>
    </row>
    <row r="63" spans="1:12" ht="21.75" customHeight="1" x14ac:dyDescent="0.5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 x14ac:dyDescent="0.5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 x14ac:dyDescent="0.5">
      <c r="A65" s="22" t="s">
        <v>84</v>
      </c>
      <c r="B65" s="56">
        <v>954</v>
      </c>
      <c r="C65" s="56" t="s">
        <v>51</v>
      </c>
      <c r="D65" s="56">
        <v>954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>
        <v>954</v>
      </c>
      <c r="K65" s="56" t="s">
        <v>51</v>
      </c>
      <c r="L65" s="56">
        <v>954</v>
      </c>
    </row>
    <row r="66" spans="1:12" ht="21.75" customHeight="1" x14ac:dyDescent="0.5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 x14ac:dyDescent="0.5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 x14ac:dyDescent="0.5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 x14ac:dyDescent="0.5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 x14ac:dyDescent="0.5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 x14ac:dyDescent="0.5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 x14ac:dyDescent="0.5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E3:E4"/>
    <mergeCell ref="F3:H3"/>
    <mergeCell ref="I3:I4"/>
    <mergeCell ref="J3:L3"/>
    <mergeCell ref="A3:A4"/>
    <mergeCell ref="B3:D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W G H U a M G p p y k A A A A 9 Q A A A B I A H A B D b 2 5 m a W c v U G F j a 2 F n Z S 5 4 b W w g o h g A K K A U A A A A A A A A A A A A A A A A A A A A A A A A A A A A h Y + x D o I w G I R f h X S n f 0 U H Q n 7 K 4 O I g i Y n G u D a l Q i M U Q 4 v l 3 R x 8 J F 9 B j K J u j n f f X X J 3 v 9 4 w G 5 o 6 u K j O 6 t a k Z E Y Z C Z S R b a F N m Z L e H c O Y Z B w 3 Q p 5 E q Y I x b G w y W J 2 S y r l z A u C 9 p 3 5 O 2 6 6 E i L E Z H P L 1 V l a q E a E 2 1 g k j F f m 0 i v 8 t w n H / G s M j G i 9 o z M Z J C J O H u T Z f H o 3 s S X 9 M X P a 1 6 z v F X R X u V g i T R H h f 4 A 9 Q S w M E F A A C A A g A A W G H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h h 1 E o i k e 4 D g A A A B E A A A A T A B w A R m 9 y b X V s Y X M v U 2 V j d G l v b j E u b S C i G A A o o B Q A A A A A A A A A A A A A A A A A A A A A A A A A A A A r T k 0 u y c z P U w i G 0 I b W A F B L A Q I t A B Q A A g A I A A F h h 1 G j B q a c p A A A A P U A A A A S A A A A A A A A A A A A A A A A A A A A A A B D b 2 5 m a W c v U G F j a 2 F n Z S 5 4 b W x Q S w E C L Q A U A A I A C A A B Y Y d R D 8 r p q 6 Q A A A D p A A A A E w A A A A A A A A A A A A A A A A D w A A A A W 0 N v b n R l b n R f V H l w Z X N d L n h t b F B L A Q I t A B Q A A g A I A A F h h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+ N i O v w w o S Z w Z e R X / f r 7 w A A A A A A I A A A A A A B B m A A A A A Q A A I A A A A I t q V Z R e G H R S p S D p V Q M v T F d / D N O d 6 A p a 6 w R s 7 k D 3 C 9 n J A A A A A A 6 A A A A A A g A A I A A A A J 5 Q B Q K 3 1 z Y 9 + t 9 k C G c U q a G G Z a 8 G P s r G d j S l c h b Q b V g n U A A A A O Q t W i h g m 7 X S w I K p I u w L X r E 9 K 3 6 A 8 4 l U J p s 7 T M c v / g 0 / K U 7 x d / + r K r L B A a / p p F 7 A P 5 j Q 7 f h N 1 y z h R f U + u 4 V n M H k W 8 K f e 2 o + i o Q O K 1 M o U p 0 m b Q A A A A B A S f 5 N U E S v t J L L W a S P F 7 k G w 4 T f D n R / M M K x v p 5 s 2 9 G j S S m z L o X a K R / b 7 2 m o S W h g t g v k 3 h M S B a L 0 S 3 b J B M l n S B Q o = < / D a t a M a s h u p > 
</file>

<file path=customXml/itemProps1.xml><?xml version="1.0" encoding="utf-8"?>
<ds:datastoreItem xmlns:ds="http://schemas.openxmlformats.org/officeDocument/2006/customXml" ds:itemID="{30F9DD32-C85E-4994-9320-7A2AD5B56B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T2รวม</vt:lpstr>
      <vt:lpstr>T1รวม</vt:lpstr>
      <vt:lpstr>อนุกรมเวลาใช้โปรแกรมคำนวณอัลฟ้า</vt:lpstr>
      <vt:lpstr>อนุกรมเวลาใช้โปรแกรมคำนวณ</vt:lpstr>
      <vt:lpstr>อนุกรมเวลาใช้โปรแกรมพยากรณ์</vt:lpstr>
      <vt:lpstr>พัฒนาขีดความสามารถ    </vt:lpstr>
      <vt:lpstr>T3รวม</vt:lpstr>
      <vt:lpstr>T4รวม</vt:lpstr>
      <vt:lpstr>T5รวม</vt:lpstr>
      <vt:lpstr>T6รวม</vt:lpstr>
      <vt:lpstr>T7รวม</vt:lpstr>
      <vt:lpstr>T8รวม</vt:lpstr>
      <vt:lpstr>T9รวม</vt:lpstr>
      <vt:lpstr>T10รวม</vt:lpstr>
      <vt:lpstr>T11รวม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2020-07-22T04:37:29Z</dcterms:created>
  <dcterms:modified xsi:type="dcterms:W3CDTF">2020-12-21T05:38:59Z</dcterms:modified>
</cp:coreProperties>
</file>