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สำรวจการแรงงานนอกระบบ พ.ศ. 2557-2563\แรงงานนอกระบบ 2563 หนองบัวลำภู\แรงงานนอกระบบ 2563 จังหวัดหนองบัวลำภู\แรงงานนอกระบบ 2563 จังหวัดหนองบัวลำภู\"/>
    </mc:Choice>
  </mc:AlternateContent>
  <xr:revisionPtr revIDLastSave="0" documentId="13_ncr:1_{A89AD19D-C987-4093-A743-3A610713979E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ตารางที่ 2" sheetId="1" r:id="rId1"/>
    <sheet name="Sheet1" sheetId="2" r:id="rId2"/>
    <sheet name="Sheet2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28" i="1" s="1"/>
  <c r="D12" i="1"/>
  <c r="D28" i="1" s="1"/>
  <c r="E12" i="1"/>
  <c r="E28" i="1" s="1"/>
  <c r="F12" i="1"/>
  <c r="F28" i="1" s="1"/>
  <c r="G12" i="1"/>
  <c r="G28" i="1" s="1"/>
  <c r="H12" i="1"/>
  <c r="H28" i="1" s="1"/>
  <c r="I12" i="1"/>
  <c r="J12" i="1"/>
  <c r="J28" i="1" s="1"/>
  <c r="K12" i="1"/>
  <c r="K28" i="1" s="1"/>
  <c r="L12" i="1"/>
  <c r="L28" i="1" s="1"/>
  <c r="B12" i="1"/>
  <c r="B28" i="1" s="1"/>
  <c r="B25" i="1"/>
  <c r="C25" i="1"/>
  <c r="D25" i="1"/>
  <c r="E25" i="1"/>
  <c r="F25" i="1"/>
  <c r="G25" i="1"/>
  <c r="H25" i="1"/>
  <c r="I25" i="1"/>
  <c r="J25" i="1"/>
  <c r="K25" i="1"/>
  <c r="L25" i="1"/>
  <c r="B26" i="1"/>
  <c r="C26" i="1"/>
  <c r="D26" i="1"/>
  <c r="E26" i="1"/>
  <c r="F26" i="1"/>
  <c r="G26" i="1"/>
  <c r="H26" i="1"/>
  <c r="I26" i="1"/>
  <c r="J26" i="1"/>
  <c r="K26" i="1"/>
  <c r="L26" i="1"/>
  <c r="B27" i="1"/>
  <c r="C27" i="1"/>
  <c r="D27" i="1"/>
  <c r="E27" i="1"/>
  <c r="F27" i="1"/>
  <c r="G27" i="1"/>
  <c r="H27" i="1"/>
  <c r="I27" i="1"/>
  <c r="J27" i="1"/>
  <c r="K27" i="1"/>
  <c r="L27" i="1"/>
  <c r="I28" i="1"/>
  <c r="B29" i="1"/>
  <c r="C29" i="1"/>
  <c r="D29" i="1"/>
  <c r="E29" i="1"/>
  <c r="F29" i="1"/>
  <c r="G29" i="1"/>
  <c r="H29" i="1"/>
  <c r="I29" i="1"/>
  <c r="J29" i="1"/>
  <c r="K29" i="1"/>
  <c r="L29" i="1"/>
  <c r="B30" i="1"/>
  <c r="C30" i="1"/>
  <c r="D30" i="1"/>
  <c r="E30" i="1"/>
  <c r="F30" i="1"/>
  <c r="G30" i="1"/>
  <c r="H30" i="1"/>
  <c r="I30" i="1"/>
  <c r="J30" i="1"/>
  <c r="K30" i="1"/>
  <c r="L30" i="1"/>
  <c r="B31" i="1"/>
  <c r="C31" i="1"/>
  <c r="E31" i="1"/>
  <c r="F31" i="1"/>
  <c r="G31" i="1"/>
  <c r="I31" i="1"/>
  <c r="J31" i="1"/>
  <c r="K31" i="1"/>
  <c r="E32" i="1"/>
  <c r="I32" i="1"/>
  <c r="B33" i="1"/>
  <c r="C33" i="1"/>
  <c r="D33" i="1"/>
  <c r="E33" i="1"/>
  <c r="F33" i="1"/>
  <c r="G33" i="1"/>
  <c r="H33" i="1"/>
  <c r="I33" i="1"/>
  <c r="J33" i="1"/>
  <c r="K33" i="1"/>
  <c r="L33" i="1"/>
  <c r="B34" i="1"/>
  <c r="C34" i="1"/>
  <c r="D34" i="1"/>
  <c r="E34" i="1"/>
  <c r="F34" i="1"/>
  <c r="G34" i="1"/>
  <c r="H34" i="1"/>
  <c r="I34" i="1"/>
  <c r="J34" i="1"/>
  <c r="K34" i="1"/>
  <c r="L34" i="1"/>
  <c r="B35" i="1"/>
  <c r="C35" i="1"/>
  <c r="D35" i="1"/>
  <c r="E35" i="1"/>
  <c r="F35" i="1"/>
  <c r="G35" i="1"/>
  <c r="H35" i="1"/>
  <c r="I35" i="1"/>
  <c r="J35" i="1"/>
  <c r="K35" i="1"/>
  <c r="L35" i="1"/>
  <c r="L24" i="1"/>
  <c r="K24" i="1"/>
  <c r="J24" i="1"/>
  <c r="D24" i="1"/>
  <c r="C24" i="1"/>
  <c r="E24" i="1"/>
  <c r="I24" i="1"/>
  <c r="B24" i="1"/>
  <c r="C16" i="1" l="1"/>
  <c r="C32" i="1" s="1"/>
  <c r="C23" i="1" s="1"/>
  <c r="B16" i="1"/>
  <c r="B32" i="1" s="1"/>
  <c r="D16" i="1"/>
  <c r="D32" i="1" s="1"/>
  <c r="F16" i="1" l="1"/>
  <c r="F32" i="1" s="1"/>
  <c r="G16" i="1"/>
  <c r="G32" i="1" s="1"/>
  <c r="H16" i="1"/>
  <c r="H32" i="1" s="1"/>
  <c r="J16" i="1"/>
  <c r="J32" i="1" s="1"/>
  <c r="K16" i="1"/>
  <c r="K32" i="1" s="1"/>
  <c r="L16" i="1"/>
  <c r="L32" i="1" s="1"/>
  <c r="G23" i="1" l="1"/>
  <c r="L23" i="1"/>
  <c r="D23" i="1"/>
  <c r="J23" i="1"/>
  <c r="H23" i="1"/>
  <c r="K23" i="1"/>
</calcChain>
</file>

<file path=xl/sharedStrings.xml><?xml version="1.0" encoding="utf-8"?>
<sst xmlns="http://schemas.openxmlformats.org/spreadsheetml/2006/main" count="124" uniqueCount="40">
  <si>
    <t xml:space="preserve">   สายวิชาการศึกษา</t>
  </si>
  <si>
    <t xml:space="preserve">   สายวิชาชีพ</t>
  </si>
  <si>
    <t xml:space="preserve">   สายวิชาการ</t>
  </si>
  <si>
    <t>อุดมศึกษา</t>
  </si>
  <si>
    <t>-</t>
  </si>
  <si>
    <t xml:space="preserve">   สายอาชีวศึกษา</t>
  </si>
  <si>
    <t xml:space="preserve">   สายสามัญ</t>
  </si>
  <si>
    <t>มัธยมศึกษาตอนปลาย</t>
  </si>
  <si>
    <t xml:space="preserve">มัธยมศึกษาตอนต้น </t>
  </si>
  <si>
    <t>ประถมศึกษา</t>
  </si>
  <si>
    <t>ต่ำกว่าประถมศึกษา</t>
  </si>
  <si>
    <t>ไม่มีการศึกษา</t>
  </si>
  <si>
    <t>ยอดรวม</t>
  </si>
  <si>
    <t>ร้อยละ</t>
  </si>
  <si>
    <t>จำนวน (คน)</t>
  </si>
  <si>
    <t xml:space="preserve">หญิง  </t>
  </si>
  <si>
    <t xml:space="preserve">ชาย  </t>
  </si>
  <si>
    <t>รวม</t>
  </si>
  <si>
    <t>หญิง</t>
  </si>
  <si>
    <t>ชาย</t>
  </si>
  <si>
    <t>แรงงานนอกระบบ</t>
  </si>
  <si>
    <t>แรงงานในระบบ</t>
  </si>
  <si>
    <t>ระดับการศึกษาที่สำเร็จ</t>
  </si>
  <si>
    <t xml:space="preserve">ตารางที่ 2  จำนวนและร้อยละผู้มีงานทำที่อยู่ในแรงงานในระบบและนอกระบบ จำแนกตามระดับการศึกษาที่สำเร็จ  </t>
  </si>
  <si>
    <t>ไม่ทราบ</t>
  </si>
  <si>
    <t>อื่น ๆ</t>
  </si>
  <si>
    <t>หนองบัวลำภู</t>
  </si>
  <si>
    <t>ภาค</t>
  </si>
  <si>
    <t>ไม่มี
การศึกษา</t>
  </si>
  <si>
    <t>ต่ำกว่า
ประถมศึกษา</t>
  </si>
  <si>
    <t>ประถม
ศึกษา</t>
  </si>
  <si>
    <t>มัธยมศึกษา
ตอนต้น</t>
  </si>
  <si>
    <t>สายสามัญ</t>
  </si>
  <si>
    <t>สายอาชีว-
ศึกษา</t>
  </si>
  <si>
    <t>สายวิชา-
การศึกษา</t>
  </si>
  <si>
    <t>สาย
วิชาการ</t>
  </si>
  <si>
    <t>สาย
วิชาชีพ</t>
  </si>
  <si>
    <t>ตารางที่ 2  จำนวนผู้มีงานทำที่อยู่ในแรงงานในระบบและนอกระบบ จำแนกตามระดับการศึกษาที่สำเร็จ เพศและจังหวัด ภาคตะวันออกเฉียงเหนือ พ.ศ.2563</t>
  </si>
  <si>
    <t xml:space="preserve">              และเพศ พ.ศ.  2563</t>
  </si>
  <si>
    <t>ที่มา: การสำรวจแรงงานนอกระบบ พ.ศ. 2563 สำนักงานสถิติจังหวัดหนองบัวลำภู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</si>
</sst>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87" formatCode="0.0"/>
    <numFmt numFmtId="188" formatCode="_-* #,##0_-;\-* #,##0_-;_-* &quot;-&quot;??_-;_-@_-"/>
  </numFmts>
  <fonts count="11" x14ac:knownFonts="1">
    <font>
      <sz val="16"/>
      <name val="CordiaUPC"/>
      <family val="2"/>
    </font>
    <font>
      <sz val="16"/>
      <name val="CordiaUPC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88" fontId="7" fillId="0" borderId="0" xfId="1" applyNumberFormat="1" applyFont="1" applyAlignment="1">
      <alignment horizontal="center" vertical="center"/>
    </xf>
    <xf numFmtId="188" fontId="4" fillId="0" borderId="0" xfId="1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188" fontId="5" fillId="0" borderId="0" xfId="1" applyNumberFormat="1" applyFont="1" applyAlignment="1">
      <alignment vertical="center"/>
    </xf>
    <xf numFmtId="188" fontId="6" fillId="0" borderId="0" xfId="1" applyNumberFormat="1" applyFont="1" applyAlignment="1">
      <alignment vertical="center"/>
    </xf>
    <xf numFmtId="188" fontId="10" fillId="0" borderId="0" xfId="1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88" fontId="7" fillId="0" borderId="2" xfId="1" applyNumberFormat="1" applyFont="1" applyBorder="1" applyAlignment="1">
      <alignment horizontal="center" vertical="center" wrapText="1"/>
    </xf>
    <xf numFmtId="188" fontId="7" fillId="0" borderId="1" xfId="1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88" fontId="7" fillId="0" borderId="2" xfId="1" applyNumberFormat="1" applyFont="1" applyBorder="1" applyAlignment="1">
      <alignment horizontal="center" vertical="center"/>
    </xf>
    <xf numFmtId="188" fontId="7" fillId="0" borderId="0" xfId="1" applyNumberFormat="1" applyFont="1" applyBorder="1" applyAlignment="1">
      <alignment horizontal="center" vertical="center"/>
    </xf>
    <xf numFmtId="188" fontId="7" fillId="0" borderId="1" xfId="1" applyNumberFormat="1" applyFont="1" applyBorder="1" applyAlignment="1">
      <alignment horizontal="center" vertical="center"/>
    </xf>
    <xf numFmtId="188" fontId="5" fillId="0" borderId="0" xfId="1" applyNumberFormat="1" applyFont="1" applyAlignment="1">
      <alignment horizontal="center" vertical="center"/>
    </xf>
    <xf numFmtId="3" fontId="5" fillId="0" borderId="0" xfId="1" applyNumberFormat="1" applyFont="1" applyAlignment="1">
      <alignment horizontal="right" vertical="center"/>
    </xf>
    <xf numFmtId="188" fontId="2" fillId="0" borderId="0" xfId="1" applyNumberFormat="1" applyFont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187" fontId="2" fillId="0" borderId="0" xfId="0" applyNumberFormat="1" applyFont="1" applyAlignment="1">
      <alignment horizontal="right" vertical="center"/>
    </xf>
    <xf numFmtId="3" fontId="2" fillId="0" borderId="0" xfId="1" applyNumberFormat="1" applyFont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187" fontId="5" fillId="0" borderId="0" xfId="0" applyNumberFormat="1" applyFont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0"/>
  <sheetViews>
    <sheetView tabSelected="1" topLeftCell="A16" zoomScaleNormal="100" zoomScaleSheetLayoutView="100" zoomScalePageLayoutView="98" workbookViewId="0">
      <selection activeCell="R24" sqref="R24"/>
    </sheetView>
  </sheetViews>
  <sheetFormatPr defaultColWidth="9" defaultRowHeight="24" customHeight="1" x14ac:dyDescent="0.55000000000000004"/>
  <cols>
    <col min="1" max="1" width="22.75" style="1" customWidth="1"/>
    <col min="2" max="4" width="7.625" style="1" customWidth="1"/>
    <col min="5" max="5" width="0.625" style="1" customWidth="1"/>
    <col min="6" max="8" width="7.625" style="1" customWidth="1"/>
    <col min="9" max="9" width="0.75" style="1" customWidth="1"/>
    <col min="10" max="12" width="7.625" style="1" customWidth="1"/>
    <col min="13" max="13" width="9" style="2"/>
    <col min="14" max="16384" width="9" style="1"/>
  </cols>
  <sheetData>
    <row r="1" spans="1:13" ht="24" customHeight="1" x14ac:dyDescent="0.55000000000000004">
      <c r="A1" s="32" t="s">
        <v>23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3" ht="24" customHeight="1" x14ac:dyDescent="0.55000000000000004">
      <c r="A2" s="19" t="s">
        <v>38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3" ht="6" customHeight="1" x14ac:dyDescent="0.55000000000000004">
      <c r="A3" s="18"/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3" s="12" customFormat="1" ht="24" customHeight="1" x14ac:dyDescent="0.55000000000000004">
      <c r="A4" s="31" t="s">
        <v>22</v>
      </c>
      <c r="B4" s="31" t="s">
        <v>17</v>
      </c>
      <c r="C4" s="31"/>
      <c r="D4" s="31"/>
      <c r="E4" s="17"/>
      <c r="F4" s="31" t="s">
        <v>21</v>
      </c>
      <c r="G4" s="31"/>
      <c r="H4" s="31"/>
      <c r="I4" s="17"/>
      <c r="J4" s="31" t="s">
        <v>20</v>
      </c>
      <c r="K4" s="31"/>
      <c r="L4" s="31"/>
      <c r="M4" s="14"/>
    </row>
    <row r="5" spans="1:13" s="12" customFormat="1" ht="24" customHeight="1" x14ac:dyDescent="0.55000000000000004">
      <c r="A5" s="31"/>
      <c r="B5" s="15" t="s">
        <v>17</v>
      </c>
      <c r="C5" s="15" t="s">
        <v>19</v>
      </c>
      <c r="D5" s="15" t="s">
        <v>18</v>
      </c>
      <c r="E5" s="16"/>
      <c r="F5" s="15" t="s">
        <v>17</v>
      </c>
      <c r="G5" s="15" t="s">
        <v>16</v>
      </c>
      <c r="H5" s="15" t="s">
        <v>15</v>
      </c>
      <c r="I5" s="16"/>
      <c r="J5" s="15" t="s">
        <v>17</v>
      </c>
      <c r="K5" s="15" t="s">
        <v>16</v>
      </c>
      <c r="L5" s="15" t="s">
        <v>15</v>
      </c>
      <c r="M5" s="14"/>
    </row>
    <row r="6" spans="1:13" ht="22.5" customHeight="1" x14ac:dyDescent="0.25">
      <c r="A6" s="13"/>
      <c r="B6" s="34" t="s">
        <v>14</v>
      </c>
      <c r="C6" s="34"/>
      <c r="D6" s="34"/>
      <c r="E6" s="34"/>
      <c r="F6" s="34"/>
      <c r="G6" s="34"/>
      <c r="H6" s="34"/>
      <c r="I6" s="34"/>
      <c r="J6" s="34"/>
      <c r="K6" s="34"/>
      <c r="L6" s="34"/>
    </row>
    <row r="7" spans="1:13" s="12" customFormat="1" ht="22.5" customHeight="1" x14ac:dyDescent="0.25">
      <c r="A7" s="10" t="s">
        <v>12</v>
      </c>
      <c r="B7" s="46">
        <v>226949.82090000043</v>
      </c>
      <c r="C7" s="46">
        <v>126460.8331999998</v>
      </c>
      <c r="D7" s="46">
        <v>100488.9877</v>
      </c>
      <c r="E7" s="47"/>
      <c r="F7" s="46">
        <v>56809.678300000036</v>
      </c>
      <c r="G7" s="46">
        <v>30615.285699999986</v>
      </c>
      <c r="H7" s="46">
        <v>26194.392599999992</v>
      </c>
      <c r="I7" s="47"/>
      <c r="J7" s="46">
        <v>170140.14260000011</v>
      </c>
      <c r="K7" s="46">
        <v>95845.54749999987</v>
      </c>
      <c r="L7" s="46">
        <v>74294.595100000006</v>
      </c>
      <c r="M7" s="11"/>
    </row>
    <row r="8" spans="1:13" ht="22.5" customHeight="1" x14ac:dyDescent="0.25">
      <c r="A8" s="9" t="s">
        <v>11</v>
      </c>
      <c r="B8" s="48">
        <v>957.46420000000001</v>
      </c>
      <c r="C8" s="48">
        <v>320.93539999999996</v>
      </c>
      <c r="D8" s="48">
        <v>636.52880000000005</v>
      </c>
      <c r="E8" s="49"/>
      <c r="F8" s="48">
        <v>0</v>
      </c>
      <c r="G8" s="48">
        <v>0</v>
      </c>
      <c r="H8" s="48">
        <v>0</v>
      </c>
      <c r="I8" s="49"/>
      <c r="J8" s="48">
        <v>957.46420000000001</v>
      </c>
      <c r="K8" s="48">
        <v>320.93539999999996</v>
      </c>
      <c r="L8" s="48">
        <v>636.52880000000005</v>
      </c>
      <c r="M8" s="11"/>
    </row>
    <row r="9" spans="1:13" ht="22.5" customHeight="1" x14ac:dyDescent="0.25">
      <c r="A9" s="9" t="s">
        <v>10</v>
      </c>
      <c r="B9" s="48">
        <v>63175.690200000026</v>
      </c>
      <c r="C9" s="48">
        <v>37647.56200000002</v>
      </c>
      <c r="D9" s="48">
        <v>25528.128199999996</v>
      </c>
      <c r="E9" s="49"/>
      <c r="F9" s="48">
        <v>4974.8060000000005</v>
      </c>
      <c r="G9" s="48">
        <v>3491.7010000000005</v>
      </c>
      <c r="H9" s="48">
        <v>1483.105</v>
      </c>
      <c r="I9" s="49"/>
      <c r="J9" s="48">
        <v>58200.884200000037</v>
      </c>
      <c r="K9" s="48">
        <v>34155.861000000019</v>
      </c>
      <c r="L9" s="48">
        <v>24045.0232</v>
      </c>
      <c r="M9" s="11"/>
    </row>
    <row r="10" spans="1:13" ht="22.5" customHeight="1" x14ac:dyDescent="0.25">
      <c r="A10" s="9" t="s">
        <v>9</v>
      </c>
      <c r="B10" s="48">
        <v>65074.936000000016</v>
      </c>
      <c r="C10" s="48">
        <v>35059.888099999982</v>
      </c>
      <c r="D10" s="48">
        <v>30015.047899999994</v>
      </c>
      <c r="E10" s="49"/>
      <c r="F10" s="48">
        <v>9471.3098999999984</v>
      </c>
      <c r="G10" s="48">
        <v>5608.4722999999994</v>
      </c>
      <c r="H10" s="48">
        <v>3862.8376000000007</v>
      </c>
      <c r="I10" s="49"/>
      <c r="J10" s="48">
        <v>55603.62610000003</v>
      </c>
      <c r="K10" s="48">
        <v>29451.415799999988</v>
      </c>
      <c r="L10" s="48">
        <v>26152.210299999992</v>
      </c>
      <c r="M10" s="11"/>
    </row>
    <row r="11" spans="1:13" ht="22.5" customHeight="1" x14ac:dyDescent="0.25">
      <c r="A11" s="9" t="s">
        <v>8</v>
      </c>
      <c r="B11" s="48">
        <v>33331.5573</v>
      </c>
      <c r="C11" s="48">
        <v>20345.479199999998</v>
      </c>
      <c r="D11" s="48">
        <v>12986.078099999995</v>
      </c>
      <c r="E11" s="49"/>
      <c r="F11" s="48">
        <v>9317.3253999999997</v>
      </c>
      <c r="G11" s="48">
        <v>5903.9703000000009</v>
      </c>
      <c r="H11" s="48">
        <v>3413.3550999999998</v>
      </c>
      <c r="I11" s="49"/>
      <c r="J11" s="48">
        <v>24014.231899999995</v>
      </c>
      <c r="K11" s="48">
        <v>14441.508900000001</v>
      </c>
      <c r="L11" s="48">
        <v>9572.723</v>
      </c>
      <c r="M11" s="11"/>
    </row>
    <row r="12" spans="1:13" ht="22.5" customHeight="1" x14ac:dyDescent="0.25">
      <c r="A12" s="9" t="s">
        <v>7</v>
      </c>
      <c r="B12" s="50">
        <f>SUM(B13:B15)</f>
        <v>29043.255900000011</v>
      </c>
      <c r="C12" s="50">
        <f t="shared" ref="C12:L12" si="0">SUM(C13:C15)</f>
        <v>17985.5785</v>
      </c>
      <c r="D12" s="50">
        <f t="shared" si="0"/>
        <v>11057.677399999999</v>
      </c>
      <c r="E12" s="50">
        <f t="shared" si="0"/>
        <v>0</v>
      </c>
      <c r="F12" s="50">
        <f t="shared" si="0"/>
        <v>8471.8971999999994</v>
      </c>
      <c r="G12" s="50">
        <f t="shared" si="0"/>
        <v>5836.2254999999996</v>
      </c>
      <c r="H12" s="50">
        <f t="shared" si="0"/>
        <v>2635.6716999999999</v>
      </c>
      <c r="I12" s="50">
        <f t="shared" si="0"/>
        <v>0</v>
      </c>
      <c r="J12" s="50">
        <f t="shared" si="0"/>
        <v>20571.358700000004</v>
      </c>
      <c r="K12" s="50">
        <f t="shared" si="0"/>
        <v>12149.352999999999</v>
      </c>
      <c r="L12" s="50">
        <f t="shared" si="0"/>
        <v>8422.0056999999997</v>
      </c>
      <c r="M12" s="11"/>
    </row>
    <row r="13" spans="1:13" ht="22.5" customHeight="1" x14ac:dyDescent="0.25">
      <c r="A13" s="8" t="s">
        <v>6</v>
      </c>
      <c r="B13" s="48">
        <v>25406.52280000001</v>
      </c>
      <c r="C13" s="48">
        <v>14996.599999999999</v>
      </c>
      <c r="D13" s="48">
        <v>10409.922799999998</v>
      </c>
      <c r="E13" s="49"/>
      <c r="F13" s="48">
        <v>6322.4120999999996</v>
      </c>
      <c r="G13" s="48">
        <v>4188.4229999999998</v>
      </c>
      <c r="H13" s="48">
        <v>2133.9890999999998</v>
      </c>
      <c r="I13" s="49"/>
      <c r="J13" s="48">
        <v>19084.110700000001</v>
      </c>
      <c r="K13" s="48">
        <v>10808.177</v>
      </c>
      <c r="L13" s="48">
        <v>8275.9336999999996</v>
      </c>
      <c r="M13" s="11"/>
    </row>
    <row r="14" spans="1:13" ht="22.5" customHeight="1" x14ac:dyDescent="0.25">
      <c r="A14" s="8" t="s">
        <v>5</v>
      </c>
      <c r="B14" s="48">
        <v>2959.8479000000002</v>
      </c>
      <c r="C14" s="48">
        <v>2312.0933</v>
      </c>
      <c r="D14" s="48">
        <v>647.75459999999998</v>
      </c>
      <c r="E14" s="49"/>
      <c r="F14" s="48">
        <v>1674.5971000000002</v>
      </c>
      <c r="G14" s="48">
        <v>1172.9145000000001</v>
      </c>
      <c r="H14" s="48">
        <v>501.68260000000004</v>
      </c>
      <c r="I14" s="49"/>
      <c r="J14" s="48">
        <v>1285.2508</v>
      </c>
      <c r="K14" s="48">
        <v>1139.1788000000001</v>
      </c>
      <c r="L14" s="48">
        <v>146.072</v>
      </c>
      <c r="M14" s="11"/>
    </row>
    <row r="15" spans="1:13" ht="22.5" customHeight="1" x14ac:dyDescent="0.55000000000000004">
      <c r="A15" s="8" t="s">
        <v>0</v>
      </c>
      <c r="B15" s="48">
        <v>676.88519999999994</v>
      </c>
      <c r="C15" s="48">
        <v>676.88519999999994</v>
      </c>
      <c r="D15" s="48">
        <v>0</v>
      </c>
      <c r="E15" s="51"/>
      <c r="F15" s="48">
        <v>474.88800000000003</v>
      </c>
      <c r="G15" s="48">
        <v>474.88800000000003</v>
      </c>
      <c r="H15" s="48">
        <v>0</v>
      </c>
      <c r="I15" s="51"/>
      <c r="J15" s="48">
        <v>201.99719999999999</v>
      </c>
      <c r="K15" s="48">
        <v>201.99719999999999</v>
      </c>
      <c r="L15" s="48">
        <v>0</v>
      </c>
    </row>
    <row r="16" spans="1:13" ht="22.5" customHeight="1" x14ac:dyDescent="0.25">
      <c r="A16" s="8" t="s">
        <v>3</v>
      </c>
      <c r="B16" s="52">
        <f>SUM(B17:B19)</f>
        <v>35366.917299999986</v>
      </c>
      <c r="C16" s="52">
        <f>SUM(C17:C19)</f>
        <v>15101.390000000003</v>
      </c>
      <c r="D16" s="52">
        <f t="shared" ref="D16:L16" si="1">SUM(D17:D19)</f>
        <v>20265.527300000002</v>
      </c>
      <c r="E16" s="52"/>
      <c r="F16" s="52">
        <f t="shared" si="1"/>
        <v>24574.339799999998</v>
      </c>
      <c r="G16" s="52">
        <f t="shared" si="1"/>
        <v>9774.9166000000005</v>
      </c>
      <c r="H16" s="52">
        <f t="shared" si="1"/>
        <v>14799.423199999997</v>
      </c>
      <c r="I16" s="52"/>
      <c r="J16" s="52">
        <f t="shared" si="1"/>
        <v>10792.577500000001</v>
      </c>
      <c r="K16" s="52">
        <f t="shared" si="1"/>
        <v>5326.4733999999999</v>
      </c>
      <c r="L16" s="52">
        <f t="shared" si="1"/>
        <v>5466.1041000000005</v>
      </c>
      <c r="M16" s="11"/>
    </row>
    <row r="17" spans="1:13" ht="22.5" customHeight="1" x14ac:dyDescent="0.25">
      <c r="A17" s="8" t="s">
        <v>2</v>
      </c>
      <c r="B17" s="48">
        <v>18446.956799999985</v>
      </c>
      <c r="C17" s="48">
        <v>7400.7245000000021</v>
      </c>
      <c r="D17" s="48">
        <v>11046.2323</v>
      </c>
      <c r="E17" s="49"/>
      <c r="F17" s="48">
        <v>13256.040799999997</v>
      </c>
      <c r="G17" s="48">
        <v>4615.447000000001</v>
      </c>
      <c r="H17" s="48">
        <v>8640.5937999999987</v>
      </c>
      <c r="I17" s="49"/>
      <c r="J17" s="48">
        <v>5190.9160000000011</v>
      </c>
      <c r="K17" s="48">
        <v>2785.2775000000006</v>
      </c>
      <c r="L17" s="48">
        <v>2405.6385</v>
      </c>
      <c r="M17" s="11"/>
    </row>
    <row r="18" spans="1:13" ht="22.5" customHeight="1" x14ac:dyDescent="0.25">
      <c r="A18" s="8" t="s">
        <v>1</v>
      </c>
      <c r="B18" s="48">
        <v>9663.7482999999975</v>
      </c>
      <c r="C18" s="48">
        <v>4874.1480999999994</v>
      </c>
      <c r="D18" s="48">
        <v>4789.6002000000008</v>
      </c>
      <c r="E18" s="49"/>
      <c r="F18" s="48">
        <v>4992.1546000000008</v>
      </c>
      <c r="G18" s="48">
        <v>2557.9551999999999</v>
      </c>
      <c r="H18" s="48">
        <v>2434.1993999999995</v>
      </c>
      <c r="I18" s="49"/>
      <c r="J18" s="48">
        <v>4671.5936999999994</v>
      </c>
      <c r="K18" s="48">
        <v>2316.1929</v>
      </c>
      <c r="L18" s="48">
        <v>2355.4007999999999</v>
      </c>
      <c r="M18" s="11"/>
    </row>
    <row r="19" spans="1:13" ht="22.5" customHeight="1" x14ac:dyDescent="0.25">
      <c r="A19" s="8" t="s">
        <v>0</v>
      </c>
      <c r="B19" s="48">
        <v>7256.2121999999999</v>
      </c>
      <c r="C19" s="48">
        <v>2826.5174000000002</v>
      </c>
      <c r="D19" s="48">
        <v>4429.6948000000002</v>
      </c>
      <c r="E19" s="53"/>
      <c r="F19" s="48">
        <v>6326.1444000000001</v>
      </c>
      <c r="G19" s="48">
        <v>2601.5144</v>
      </c>
      <c r="H19" s="48">
        <v>3724.63</v>
      </c>
      <c r="I19" s="53"/>
      <c r="J19" s="48">
        <v>930.06780000000003</v>
      </c>
      <c r="K19" s="48">
        <v>225.00299999999999</v>
      </c>
      <c r="L19" s="48">
        <v>705.06479999999999</v>
      </c>
      <c r="M19" s="11"/>
    </row>
    <row r="20" spans="1:13" ht="22.5" customHeight="1" x14ac:dyDescent="0.25">
      <c r="A20" s="8" t="s">
        <v>25</v>
      </c>
      <c r="B20" s="46">
        <v>0</v>
      </c>
      <c r="C20" s="48">
        <v>0</v>
      </c>
      <c r="D20" s="48">
        <v>0</v>
      </c>
      <c r="E20" s="53"/>
      <c r="F20" s="46">
        <v>0</v>
      </c>
      <c r="G20" s="48">
        <v>0</v>
      </c>
      <c r="H20" s="48">
        <v>0</v>
      </c>
      <c r="I20" s="53"/>
      <c r="J20" s="46">
        <v>0</v>
      </c>
      <c r="K20" s="48">
        <v>0</v>
      </c>
      <c r="L20" s="48">
        <v>0</v>
      </c>
      <c r="M20" s="11"/>
    </row>
    <row r="21" spans="1:13" ht="22.5" customHeight="1" x14ac:dyDescent="0.25">
      <c r="A21" s="8" t="s">
        <v>24</v>
      </c>
      <c r="B21" s="46">
        <v>0</v>
      </c>
      <c r="C21" s="48">
        <v>0</v>
      </c>
      <c r="D21" s="48">
        <v>0</v>
      </c>
      <c r="E21" s="53"/>
      <c r="F21" s="46">
        <v>0</v>
      </c>
      <c r="G21" s="48">
        <v>0</v>
      </c>
      <c r="H21" s="48">
        <v>0</v>
      </c>
      <c r="I21" s="53"/>
      <c r="J21" s="46">
        <v>0</v>
      </c>
      <c r="K21" s="48">
        <v>0</v>
      </c>
      <c r="L21" s="48">
        <v>0</v>
      </c>
      <c r="M21" s="11"/>
    </row>
    <row r="22" spans="1:13" ht="22.5" customHeight="1" x14ac:dyDescent="0.25">
      <c r="A22" s="9"/>
      <c r="B22" s="54" t="s">
        <v>13</v>
      </c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11"/>
    </row>
    <row r="23" spans="1:13" ht="22.5" customHeight="1" x14ac:dyDescent="0.55000000000000004">
      <c r="A23" s="10" t="s">
        <v>12</v>
      </c>
      <c r="B23" s="55">
        <v>100</v>
      </c>
      <c r="C23" s="55">
        <f>SUM(C24:C27,C28,C32,C37)</f>
        <v>100.00000000000016</v>
      </c>
      <c r="D23" s="55">
        <f>SUM(D24:D27,D28,D32,D36:D37)</f>
        <v>99.999999999999986</v>
      </c>
      <c r="E23" s="55"/>
      <c r="F23" s="55">
        <v>100</v>
      </c>
      <c r="G23" s="55">
        <f>SUM(G25:G27,G28,G32)</f>
        <v>100.00000000000006</v>
      </c>
      <c r="H23" s="55">
        <f>SUM(H25:H27,H28,H32,H37)</f>
        <v>100.00000000000003</v>
      </c>
      <c r="I23" s="55"/>
      <c r="J23" s="55">
        <f>SUM(J24:J27,J28,J32,J36:J37)</f>
        <v>99.999999999999972</v>
      </c>
      <c r="K23" s="55">
        <f>SUM(K24:K27,K28,K32,K37)</f>
        <v>100.00000000000014</v>
      </c>
      <c r="L23" s="55">
        <f>SUM(L24:L27,L28,L32,L36:L37)</f>
        <v>99.999999999999972</v>
      </c>
    </row>
    <row r="24" spans="1:13" ht="22.5" customHeight="1" x14ac:dyDescent="0.55000000000000004">
      <c r="A24" s="9" t="s">
        <v>11</v>
      </c>
      <c r="B24" s="51">
        <f>B8*100/$B$7</f>
        <v>0.42188365525165222</v>
      </c>
      <c r="C24" s="51">
        <f>C8*100/$C$7</f>
        <v>0.25378244937895955</v>
      </c>
      <c r="D24" s="51">
        <f>D8*100/$D$7</f>
        <v>0.63343139837401319</v>
      </c>
      <c r="E24" s="51">
        <f t="shared" ref="E24:I24" si="2">E8*100/$B$7</f>
        <v>0</v>
      </c>
      <c r="F24" s="51" t="s">
        <v>4</v>
      </c>
      <c r="G24" s="51" t="s">
        <v>4</v>
      </c>
      <c r="H24" s="51" t="s">
        <v>4</v>
      </c>
      <c r="I24" s="51">
        <f t="shared" si="2"/>
        <v>0</v>
      </c>
      <c r="J24" s="51">
        <f>J8*100/$J$7</f>
        <v>0.56275032180442019</v>
      </c>
      <c r="K24" s="51">
        <f>K8*100/$K$7</f>
        <v>0.33484643613726595</v>
      </c>
      <c r="L24" s="51">
        <f>L8*100/$L$7</f>
        <v>0.85676326675343839</v>
      </c>
    </row>
    <row r="25" spans="1:13" ht="22.5" customHeight="1" x14ac:dyDescent="0.55000000000000004">
      <c r="A25" s="9" t="s">
        <v>10</v>
      </c>
      <c r="B25" s="51">
        <f t="shared" ref="B25:B35" si="3">B9*100/$B$7</f>
        <v>27.836853957173538</v>
      </c>
      <c r="C25" s="51">
        <f t="shared" ref="C25:C35" si="4">C9*100/$C$7</f>
        <v>29.770135975982228</v>
      </c>
      <c r="D25" s="51">
        <f t="shared" ref="D25:D35" si="5">D9*100/$D$7</f>
        <v>25.403906223248772</v>
      </c>
      <c r="E25" s="51">
        <f t="shared" ref="E25:L25" si="6">E9*100/$B$7</f>
        <v>0</v>
      </c>
      <c r="F25" s="51">
        <f t="shared" ref="F25:F35" si="7">F9*100/$F$7</f>
        <v>8.7569691448155886</v>
      </c>
      <c r="G25" s="51">
        <f t="shared" ref="G25:G35" si="8">G9*100/$G$7</f>
        <v>11.405090366345991</v>
      </c>
      <c r="H25" s="51">
        <f t="shared" ref="H25:H35" si="9">H9*100/$H$7</f>
        <v>5.661917886960282</v>
      </c>
      <c r="I25" s="51">
        <f t="shared" ref="I25:L25" si="10">I9*100/$B$7</f>
        <v>0</v>
      </c>
      <c r="J25" s="51">
        <f t="shared" ref="J25:J35" si="11">J9*100/$J$7</f>
        <v>34.207614564442004</v>
      </c>
      <c r="K25" s="51">
        <f t="shared" ref="K25:K35" si="12">K9*100/$K$7</f>
        <v>35.636356503675941</v>
      </c>
      <c r="L25" s="51">
        <f t="shared" ref="L25:L35" si="13">L9*100/$L$7</f>
        <v>32.36443131244684</v>
      </c>
    </row>
    <row r="26" spans="1:13" ht="22.5" customHeight="1" x14ac:dyDescent="0.55000000000000004">
      <c r="A26" s="9" t="s">
        <v>9</v>
      </c>
      <c r="B26" s="51">
        <f t="shared" si="3"/>
        <v>28.673711105801491</v>
      </c>
      <c r="C26" s="51">
        <f t="shared" si="4"/>
        <v>27.723910409914993</v>
      </c>
      <c r="D26" s="51">
        <f t="shared" si="5"/>
        <v>29.86899220201817</v>
      </c>
      <c r="E26" s="51">
        <f t="shared" ref="E26:L26" si="14">E10*100/$B$7</f>
        <v>0</v>
      </c>
      <c r="F26" s="51">
        <f t="shared" si="7"/>
        <v>16.672000587618172</v>
      </c>
      <c r="G26" s="51">
        <f t="shared" si="8"/>
        <v>18.319189815693939</v>
      </c>
      <c r="H26" s="51">
        <f t="shared" si="9"/>
        <v>14.746811117124365</v>
      </c>
      <c r="I26" s="51">
        <f t="shared" ref="I26:L26" si="15">I10*100/$B$7</f>
        <v>0</v>
      </c>
      <c r="J26" s="51">
        <f t="shared" si="11"/>
        <v>32.681074113546671</v>
      </c>
      <c r="K26" s="51">
        <f t="shared" si="12"/>
        <v>30.72799578926713</v>
      </c>
      <c r="L26" s="51">
        <f t="shared" si="13"/>
        <v>35.200690258556897</v>
      </c>
    </row>
    <row r="27" spans="1:13" ht="22.5" customHeight="1" x14ac:dyDescent="0.55000000000000004">
      <c r="A27" s="9" t="s">
        <v>8</v>
      </c>
      <c r="B27" s="51">
        <f t="shared" si="3"/>
        <v>14.686751973550439</v>
      </c>
      <c r="C27" s="51">
        <f t="shared" si="4"/>
        <v>16.088364029535768</v>
      </c>
      <c r="D27" s="51">
        <f t="shared" si="5"/>
        <v>12.922886773194151</v>
      </c>
      <c r="E27" s="51">
        <f t="shared" ref="E27:L27" si="16">E11*100/$B$7</f>
        <v>0</v>
      </c>
      <c r="F27" s="51">
        <f t="shared" si="7"/>
        <v>16.400947301262914</v>
      </c>
      <c r="G27" s="51">
        <f t="shared" si="8"/>
        <v>19.284387406517009</v>
      </c>
      <c r="H27" s="51">
        <f t="shared" si="9"/>
        <v>13.030861803606015</v>
      </c>
      <c r="I27" s="51">
        <f t="shared" ref="I27:L27" si="17">I11*100/$B$7</f>
        <v>0</v>
      </c>
      <c r="J27" s="51">
        <f t="shared" si="11"/>
        <v>14.114383315439856</v>
      </c>
      <c r="K27" s="51">
        <f t="shared" si="12"/>
        <v>15.067480208196443</v>
      </c>
      <c r="L27" s="51">
        <f t="shared" si="13"/>
        <v>12.88481751211536</v>
      </c>
    </row>
    <row r="28" spans="1:13" ht="22.5" customHeight="1" x14ac:dyDescent="0.55000000000000004">
      <c r="A28" s="9" t="s">
        <v>7</v>
      </c>
      <c r="B28" s="51">
        <f t="shared" si="3"/>
        <v>12.797214725627464</v>
      </c>
      <c r="C28" s="51">
        <f t="shared" si="4"/>
        <v>14.222252095678922</v>
      </c>
      <c r="D28" s="51">
        <f t="shared" si="5"/>
        <v>11.003869830007252</v>
      </c>
      <c r="E28" s="51">
        <f t="shared" ref="E28:L28" si="18">E12*100/$B$7</f>
        <v>0</v>
      </c>
      <c r="F28" s="51">
        <f t="shared" si="7"/>
        <v>14.912770945932278</v>
      </c>
      <c r="G28" s="51">
        <f t="shared" si="8"/>
        <v>19.063109706665262</v>
      </c>
      <c r="H28" s="51">
        <f t="shared" si="9"/>
        <v>10.061969140677844</v>
      </c>
      <c r="I28" s="51">
        <f t="shared" ref="I28:L28" si="19">I12*100/$B$7</f>
        <v>0</v>
      </c>
      <c r="J28" s="51">
        <f t="shared" si="11"/>
        <v>12.090831937506552</v>
      </c>
      <c r="K28" s="51">
        <f t="shared" si="12"/>
        <v>12.675970159177206</v>
      </c>
      <c r="L28" s="51">
        <f t="shared" si="13"/>
        <v>11.335960157887715</v>
      </c>
    </row>
    <row r="29" spans="1:13" ht="22.5" customHeight="1" x14ac:dyDescent="0.55000000000000004">
      <c r="A29" s="8" t="s">
        <v>6</v>
      </c>
      <c r="B29" s="51">
        <f t="shared" si="3"/>
        <v>11.194775435048587</v>
      </c>
      <c r="C29" s="51">
        <f t="shared" si="4"/>
        <v>11.858691438702319</v>
      </c>
      <c r="D29" s="51">
        <f t="shared" si="5"/>
        <v>10.359267257301665</v>
      </c>
      <c r="E29" s="51">
        <f t="shared" ref="E29:L29" si="20">E13*100/$B$7</f>
        <v>0</v>
      </c>
      <c r="F29" s="51">
        <f t="shared" si="7"/>
        <v>11.129110900105195</v>
      </c>
      <c r="G29" s="51">
        <f t="shared" si="8"/>
        <v>13.680822844648489</v>
      </c>
      <c r="H29" s="51">
        <f t="shared" si="9"/>
        <v>8.1467401538449895</v>
      </c>
      <c r="I29" s="51">
        <f t="shared" ref="I29:L29" si="21">I13*100/$B$7</f>
        <v>0</v>
      </c>
      <c r="J29" s="51">
        <f t="shared" si="11"/>
        <v>11.216700778761419</v>
      </c>
      <c r="K29" s="51">
        <f t="shared" si="12"/>
        <v>11.276660504234705</v>
      </c>
      <c r="L29" s="51">
        <f t="shared" si="13"/>
        <v>11.139348278109129</v>
      </c>
    </row>
    <row r="30" spans="1:13" ht="22.5" customHeight="1" x14ac:dyDescent="0.55000000000000004">
      <c r="A30" s="8" t="s">
        <v>5</v>
      </c>
      <c r="B30" s="51">
        <f t="shared" si="3"/>
        <v>1.3041860479388441</v>
      </c>
      <c r="C30" s="51">
        <f t="shared" si="4"/>
        <v>1.8283078179181278</v>
      </c>
      <c r="D30" s="51">
        <f t="shared" si="5"/>
        <v>0.64460257270558619</v>
      </c>
      <c r="E30" s="51">
        <f t="shared" ref="E30:L30" si="22">E14*100/$B$7</f>
        <v>0</v>
      </c>
      <c r="F30" s="51">
        <f t="shared" si="7"/>
        <v>2.9477320592396299</v>
      </c>
      <c r="G30" s="51">
        <f t="shared" si="8"/>
        <v>3.8311401418671087</v>
      </c>
      <c r="H30" s="51">
        <f t="shared" si="9"/>
        <v>1.9152289868328543</v>
      </c>
      <c r="I30" s="51">
        <f t="shared" ref="I30:L30" si="23">I14*100/$B$7</f>
        <v>0</v>
      </c>
      <c r="J30" s="51">
        <f t="shared" si="11"/>
        <v>0.7554071486948426</v>
      </c>
      <c r="K30" s="51">
        <f t="shared" si="12"/>
        <v>1.1885568288918187</v>
      </c>
      <c r="L30" s="51">
        <f t="shared" si="13"/>
        <v>0.19661187977858702</v>
      </c>
    </row>
    <row r="31" spans="1:13" ht="22.5" customHeight="1" x14ac:dyDescent="0.55000000000000004">
      <c r="A31" s="8" t="s">
        <v>0</v>
      </c>
      <c r="B31" s="51">
        <f t="shared" si="3"/>
        <v>0.29825324264003356</v>
      </c>
      <c r="C31" s="51">
        <f t="shared" si="4"/>
        <v>0.53525283905847376</v>
      </c>
      <c r="D31" s="51" t="s">
        <v>4</v>
      </c>
      <c r="E31" s="51">
        <f t="shared" ref="E31:L31" si="24">E15*100/$B$7</f>
        <v>0</v>
      </c>
      <c r="F31" s="51">
        <f t="shared" si="7"/>
        <v>0.83592798658745393</v>
      </c>
      <c r="G31" s="51">
        <f t="shared" si="8"/>
        <v>1.5511467201496678</v>
      </c>
      <c r="H31" s="51" t="s">
        <v>4</v>
      </c>
      <c r="I31" s="51">
        <f t="shared" ref="I31:L31" si="25">I15*100/$B$7</f>
        <v>0</v>
      </c>
      <c r="J31" s="51">
        <f t="shared" si="11"/>
        <v>0.11872401005028889</v>
      </c>
      <c r="K31" s="51">
        <f t="shared" si="12"/>
        <v>0.21075282605068352</v>
      </c>
      <c r="L31" s="51" t="s">
        <v>4</v>
      </c>
    </row>
    <row r="32" spans="1:13" ht="22.5" customHeight="1" x14ac:dyDescent="0.55000000000000004">
      <c r="A32" s="8" t="s">
        <v>3</v>
      </c>
      <c r="B32" s="51">
        <f t="shared" si="3"/>
        <v>15.583584582595243</v>
      </c>
      <c r="C32" s="51">
        <f t="shared" si="4"/>
        <v>11.94155503950928</v>
      </c>
      <c r="D32" s="51">
        <f t="shared" si="5"/>
        <v>20.166913573157633</v>
      </c>
      <c r="E32" s="51">
        <f t="shared" ref="E32:L32" si="26">E16*100/$B$7</f>
        <v>0</v>
      </c>
      <c r="F32" s="51">
        <f t="shared" si="7"/>
        <v>43.257312020370982</v>
      </c>
      <c r="G32" s="51">
        <f t="shared" si="8"/>
        <v>31.928222704777845</v>
      </c>
      <c r="H32" s="51">
        <f t="shared" si="9"/>
        <v>56.498440051631519</v>
      </c>
      <c r="I32" s="51">
        <f t="shared" ref="I32:L32" si="27">I16*100/$B$7</f>
        <v>0</v>
      </c>
      <c r="J32" s="51">
        <f t="shared" si="11"/>
        <v>6.343345747260468</v>
      </c>
      <c r="K32" s="51">
        <f t="shared" si="12"/>
        <v>5.557350903546153</v>
      </c>
      <c r="L32" s="51">
        <f t="shared" si="13"/>
        <v>7.3573374922397283</v>
      </c>
    </row>
    <row r="33" spans="1:13" ht="22.5" customHeight="1" x14ac:dyDescent="0.55000000000000004">
      <c r="A33" s="8" t="s">
        <v>2</v>
      </c>
      <c r="B33" s="51">
        <f t="shared" si="3"/>
        <v>8.1282094547799453</v>
      </c>
      <c r="C33" s="51">
        <f t="shared" si="4"/>
        <v>5.8521870469536124</v>
      </c>
      <c r="D33" s="51">
        <f t="shared" si="5"/>
        <v>10.992480422807564</v>
      </c>
      <c r="E33" s="51">
        <f t="shared" ref="E33:L33" si="28">E17*100/$B$7</f>
        <v>0</v>
      </c>
      <c r="F33" s="51">
        <f t="shared" si="7"/>
        <v>23.334124037804994</v>
      </c>
      <c r="G33" s="51">
        <f t="shared" si="8"/>
        <v>15.075629361185428</v>
      </c>
      <c r="H33" s="51">
        <f t="shared" si="9"/>
        <v>32.986425499326145</v>
      </c>
      <c r="I33" s="51">
        <f t="shared" ref="I33:L33" si="29">I17*100/$B$7</f>
        <v>0</v>
      </c>
      <c r="J33" s="51">
        <f t="shared" si="11"/>
        <v>3.0509648814647212</v>
      </c>
      <c r="K33" s="51">
        <f t="shared" si="12"/>
        <v>2.9060061449385581</v>
      </c>
      <c r="L33" s="51">
        <f t="shared" si="13"/>
        <v>3.2379724214958401</v>
      </c>
    </row>
    <row r="34" spans="1:13" ht="22.5" customHeight="1" x14ac:dyDescent="0.55000000000000004">
      <c r="A34" s="8" t="s">
        <v>1</v>
      </c>
      <c r="B34" s="51">
        <f t="shared" si="3"/>
        <v>4.2580991082861788</v>
      </c>
      <c r="C34" s="51">
        <f t="shared" si="4"/>
        <v>3.8542748585970941</v>
      </c>
      <c r="D34" s="51">
        <f t="shared" si="5"/>
        <v>4.7662936104987761</v>
      </c>
      <c r="E34" s="51">
        <f t="shared" ref="E34:L34" si="30">E18*100/$B$7</f>
        <v>0</v>
      </c>
      <c r="F34" s="51">
        <f t="shared" si="7"/>
        <v>8.7875072512072254</v>
      </c>
      <c r="G34" s="51">
        <f t="shared" si="8"/>
        <v>8.355157044965944</v>
      </c>
      <c r="H34" s="51">
        <f t="shared" si="9"/>
        <v>9.292826282217364</v>
      </c>
      <c r="I34" s="51">
        <f t="shared" ref="I34:L34" si="31">I18*100/$B$7</f>
        <v>0</v>
      </c>
      <c r="J34" s="51">
        <f t="shared" si="11"/>
        <v>2.7457327992153666</v>
      </c>
      <c r="K34" s="51">
        <f t="shared" si="12"/>
        <v>2.4165889396166298</v>
      </c>
      <c r="L34" s="51">
        <f t="shared" si="13"/>
        <v>3.1703528323017935</v>
      </c>
    </row>
    <row r="35" spans="1:13" ht="22.5" customHeight="1" x14ac:dyDescent="0.55000000000000004">
      <c r="A35" s="8" t="s">
        <v>0</v>
      </c>
      <c r="B35" s="51">
        <f t="shared" si="3"/>
        <v>3.1972760195291197</v>
      </c>
      <c r="C35" s="51">
        <f t="shared" si="4"/>
        <v>2.2350931339585736</v>
      </c>
      <c r="D35" s="51">
        <f t="shared" si="5"/>
        <v>4.408139539851291</v>
      </c>
      <c r="E35" s="51">
        <f t="shared" ref="E35:L35" si="32">E19*100/$B$7</f>
        <v>0</v>
      </c>
      <c r="F35" s="51">
        <f t="shared" si="7"/>
        <v>11.135680731358756</v>
      </c>
      <c r="G35" s="51">
        <f t="shared" si="8"/>
        <v>8.4974362986264769</v>
      </c>
      <c r="H35" s="51">
        <f t="shared" si="9"/>
        <v>14.219188270088008</v>
      </c>
      <c r="I35" s="51">
        <f t="shared" ref="I35:L35" si="33">I19*100/$B$7</f>
        <v>0</v>
      </c>
      <c r="J35" s="51">
        <f t="shared" si="11"/>
        <v>0.54664806658037879</v>
      </c>
      <c r="K35" s="51">
        <f t="shared" si="12"/>
        <v>0.23475581899096595</v>
      </c>
      <c r="L35" s="51">
        <f t="shared" si="13"/>
        <v>0.94901223844209348</v>
      </c>
    </row>
    <row r="36" spans="1:13" ht="22.5" customHeight="1" x14ac:dyDescent="0.55000000000000004">
      <c r="A36" s="8" t="s">
        <v>25</v>
      </c>
      <c r="B36" s="51" t="s">
        <v>4</v>
      </c>
      <c r="C36" s="51" t="s">
        <v>4</v>
      </c>
      <c r="D36" s="51" t="s">
        <v>4</v>
      </c>
      <c r="E36" s="51"/>
      <c r="F36" s="51" t="s">
        <v>4</v>
      </c>
      <c r="G36" s="51" t="s">
        <v>4</v>
      </c>
      <c r="H36" s="51" t="s">
        <v>4</v>
      </c>
      <c r="I36" s="51"/>
      <c r="J36" s="51" t="s">
        <v>4</v>
      </c>
      <c r="K36" s="51" t="s">
        <v>4</v>
      </c>
      <c r="L36" s="51" t="s">
        <v>4</v>
      </c>
    </row>
    <row r="37" spans="1:13" ht="22.5" customHeight="1" x14ac:dyDescent="0.25">
      <c r="A37" s="8" t="s">
        <v>24</v>
      </c>
      <c r="B37" s="51" t="s">
        <v>4</v>
      </c>
      <c r="C37" s="51" t="s">
        <v>4</v>
      </c>
      <c r="D37" s="51" t="s">
        <v>4</v>
      </c>
      <c r="E37" s="51"/>
      <c r="F37" s="51" t="s">
        <v>4</v>
      </c>
      <c r="G37" s="51" t="s">
        <v>4</v>
      </c>
      <c r="H37" s="51" t="s">
        <v>4</v>
      </c>
      <c r="I37" s="51"/>
      <c r="J37" s="51" t="s">
        <v>4</v>
      </c>
      <c r="K37" s="51" t="s">
        <v>4</v>
      </c>
      <c r="L37" s="51" t="s">
        <v>4</v>
      </c>
      <c r="M37" s="11"/>
    </row>
    <row r="38" spans="1:13" s="3" customFormat="1" ht="6" customHeight="1" x14ac:dyDescent="0.55000000000000004">
      <c r="A38" s="7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4"/>
    </row>
    <row r="39" spans="1:13" s="3" customFormat="1" ht="6" customHeight="1" x14ac:dyDescent="0.55000000000000004">
      <c r="A39" s="5"/>
      <c r="M39" s="4"/>
    </row>
    <row r="40" spans="1:13" s="3" customFormat="1" ht="24" customHeight="1" x14ac:dyDescent="0.55000000000000004">
      <c r="A40" s="29" t="s">
        <v>39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4"/>
    </row>
  </sheetData>
  <mergeCells count="8">
    <mergeCell ref="A40:L40"/>
    <mergeCell ref="B22:L22"/>
    <mergeCell ref="B4:D4"/>
    <mergeCell ref="A1:L1"/>
    <mergeCell ref="B6:L6"/>
    <mergeCell ref="A4:A5"/>
    <mergeCell ref="J4:L4"/>
    <mergeCell ref="F4:H4"/>
  </mergeCells>
  <pageMargins left="0.78740157480314965" right="0.78740157480314965" top="0.78740157480314965" bottom="0.39370078740157483" header="0.31496062992125984" footer="0.31496062992125984"/>
  <pageSetup paperSize="9" scale="90" firstPageNumber="17" orientation="portrait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C58DF-0BA1-4FCA-9F5D-B2D23DF4E3DE}">
  <dimension ref="A1:N14"/>
  <sheetViews>
    <sheetView workbookViewId="0">
      <selection activeCell="L10" sqref="L10:N14"/>
    </sheetView>
  </sheetViews>
  <sheetFormatPr defaultRowHeight="24" x14ac:dyDescent="0.55000000000000004"/>
  <sheetData>
    <row r="1" spans="1:14" ht="21.6" customHeight="1" x14ac:dyDescent="0.55000000000000004">
      <c r="A1" s="26" t="s">
        <v>37</v>
      </c>
      <c r="B1" s="27"/>
      <c r="C1" s="41" t="s">
        <v>27</v>
      </c>
      <c r="D1" s="30"/>
      <c r="E1" s="40"/>
      <c r="F1" s="20" t="s">
        <v>26</v>
      </c>
      <c r="G1" s="21" t="s">
        <v>19</v>
      </c>
      <c r="H1" s="21" t="s">
        <v>18</v>
      </c>
      <c r="I1" s="22" t="s">
        <v>21</v>
      </c>
      <c r="J1" s="21" t="s">
        <v>16</v>
      </c>
      <c r="K1" s="21" t="s">
        <v>15</v>
      </c>
      <c r="L1" s="22" t="s">
        <v>20</v>
      </c>
      <c r="M1" s="21" t="s">
        <v>16</v>
      </c>
      <c r="N1" s="21" t="s">
        <v>15</v>
      </c>
    </row>
    <row r="2" spans="1:14" ht="18" customHeight="1" x14ac:dyDescent="0.55000000000000004">
      <c r="A2" s="26"/>
      <c r="B2" s="28"/>
      <c r="C2" s="41" t="s">
        <v>17</v>
      </c>
      <c r="D2" s="30"/>
      <c r="E2" s="40"/>
      <c r="F2" s="23">
        <v>226949.82090000043</v>
      </c>
      <c r="G2" s="24">
        <v>126460.8331999998</v>
      </c>
      <c r="H2" s="24">
        <v>100488.9877</v>
      </c>
      <c r="I2" s="23">
        <v>56809.678300000036</v>
      </c>
      <c r="J2" s="24">
        <v>30615.285699999986</v>
      </c>
      <c r="K2" s="24">
        <v>26194.392599999992</v>
      </c>
      <c r="L2" s="23">
        <v>170140.14260000011</v>
      </c>
      <c r="M2" s="24">
        <v>95845.54749999987</v>
      </c>
      <c r="N2" s="24">
        <v>74294.595100000006</v>
      </c>
    </row>
    <row r="3" spans="1:14" ht="38.25" customHeight="1" x14ac:dyDescent="0.55000000000000004">
      <c r="A3" s="26"/>
      <c r="B3" s="25"/>
      <c r="C3" s="35" t="s">
        <v>28</v>
      </c>
      <c r="D3" s="42"/>
      <c r="E3" s="36"/>
      <c r="F3" s="23">
        <v>957.46420000000001</v>
      </c>
      <c r="G3" s="24">
        <v>320.93539999999996</v>
      </c>
      <c r="H3" s="24">
        <v>636.52880000000005</v>
      </c>
      <c r="I3" s="23">
        <v>0</v>
      </c>
      <c r="J3" s="24">
        <v>0</v>
      </c>
      <c r="K3" s="24">
        <v>0</v>
      </c>
      <c r="L3" s="23">
        <v>957.46420000000001</v>
      </c>
      <c r="M3" s="24">
        <v>320.93539999999996</v>
      </c>
      <c r="N3" s="24">
        <v>636.52880000000005</v>
      </c>
    </row>
    <row r="4" spans="1:14" ht="32.25" customHeight="1" x14ac:dyDescent="0.55000000000000004">
      <c r="A4" s="26"/>
      <c r="B4" s="25"/>
      <c r="C4" s="35" t="s">
        <v>29</v>
      </c>
      <c r="D4" s="42"/>
      <c r="E4" s="36"/>
      <c r="F4" s="23">
        <v>63175.690200000026</v>
      </c>
      <c r="G4" s="24">
        <v>37647.56200000002</v>
      </c>
      <c r="H4" s="24">
        <v>25528.128199999996</v>
      </c>
      <c r="I4" s="23">
        <v>4974.8060000000005</v>
      </c>
      <c r="J4" s="24">
        <v>3491.7010000000005</v>
      </c>
      <c r="K4" s="24">
        <v>1483.105</v>
      </c>
      <c r="L4" s="23">
        <v>58200.884200000037</v>
      </c>
      <c r="M4" s="24">
        <v>34155.861000000019</v>
      </c>
      <c r="N4" s="24">
        <v>24045.0232</v>
      </c>
    </row>
    <row r="5" spans="1:14" ht="33.75" customHeight="1" x14ac:dyDescent="0.55000000000000004">
      <c r="A5" s="26"/>
      <c r="B5" s="25"/>
      <c r="C5" s="35" t="s">
        <v>30</v>
      </c>
      <c r="D5" s="42"/>
      <c r="E5" s="36"/>
      <c r="F5" s="23">
        <v>65074.936000000016</v>
      </c>
      <c r="G5" s="24">
        <v>35059.888099999982</v>
      </c>
      <c r="H5" s="24">
        <v>30015.047899999994</v>
      </c>
      <c r="I5" s="23">
        <v>9471.3098999999984</v>
      </c>
      <c r="J5" s="24">
        <v>5608.4722999999994</v>
      </c>
      <c r="K5" s="24">
        <v>3862.8376000000007</v>
      </c>
      <c r="L5" s="23">
        <v>55603.62610000003</v>
      </c>
      <c r="M5" s="24">
        <v>29451.415799999988</v>
      </c>
      <c r="N5" s="24">
        <v>26152.210299999992</v>
      </c>
    </row>
    <row r="6" spans="1:14" ht="35.25" customHeight="1" x14ac:dyDescent="0.55000000000000004">
      <c r="A6" s="26"/>
      <c r="B6" s="25"/>
      <c r="C6" s="35" t="s">
        <v>31</v>
      </c>
      <c r="D6" s="42"/>
      <c r="E6" s="36"/>
      <c r="F6" s="23">
        <v>33331.5573</v>
      </c>
      <c r="G6" s="24">
        <v>20345.479199999998</v>
      </c>
      <c r="H6" s="24">
        <v>12986.078099999995</v>
      </c>
      <c r="I6" s="23">
        <v>9317.3253999999997</v>
      </c>
      <c r="J6" s="24">
        <v>5903.9703000000009</v>
      </c>
      <c r="K6" s="24">
        <v>3413.3550999999998</v>
      </c>
      <c r="L6" s="23">
        <v>24014.231899999995</v>
      </c>
      <c r="M6" s="24">
        <v>14441.508900000001</v>
      </c>
      <c r="N6" s="24">
        <v>9572.723</v>
      </c>
    </row>
    <row r="7" spans="1:14" x14ac:dyDescent="0.55000000000000004">
      <c r="A7" s="26"/>
      <c r="B7" s="25"/>
      <c r="C7" s="39" t="s">
        <v>7</v>
      </c>
      <c r="D7" s="41" t="s">
        <v>32</v>
      </c>
      <c r="E7" s="40"/>
      <c r="F7" s="23">
        <v>25406.52280000001</v>
      </c>
      <c r="G7" s="24">
        <v>14996.599999999999</v>
      </c>
      <c r="H7" s="24">
        <v>10409.922799999998</v>
      </c>
      <c r="I7" s="23">
        <v>6322.4120999999996</v>
      </c>
      <c r="J7" s="24">
        <v>4188.4229999999998</v>
      </c>
      <c r="K7" s="24">
        <v>2133.9890999999998</v>
      </c>
      <c r="L7" s="23">
        <v>19084.110700000001</v>
      </c>
      <c r="M7" s="24">
        <v>10808.177</v>
      </c>
      <c r="N7" s="24">
        <v>8275.9336999999996</v>
      </c>
    </row>
    <row r="8" spans="1:14" ht="36" customHeight="1" x14ac:dyDescent="0.55000000000000004">
      <c r="A8" s="26"/>
      <c r="B8" s="25"/>
      <c r="C8" s="39"/>
      <c r="D8" s="35" t="s">
        <v>33</v>
      </c>
      <c r="E8" s="36"/>
      <c r="F8" s="23">
        <v>2959.8479000000002</v>
      </c>
      <c r="G8" s="24">
        <v>2312.0933</v>
      </c>
      <c r="H8" s="24">
        <v>647.75459999999998</v>
      </c>
      <c r="I8" s="23">
        <v>1674.5971000000002</v>
      </c>
      <c r="J8" s="24">
        <v>1172.9145000000001</v>
      </c>
      <c r="K8" s="24">
        <v>501.68260000000004</v>
      </c>
      <c r="L8" s="23">
        <v>1285.2508</v>
      </c>
      <c r="M8" s="24">
        <v>1139.1788000000001</v>
      </c>
      <c r="N8" s="24">
        <v>146.072</v>
      </c>
    </row>
    <row r="9" spans="1:14" ht="30.75" customHeight="1" x14ac:dyDescent="0.55000000000000004">
      <c r="A9" s="26"/>
      <c r="B9" s="28"/>
      <c r="C9" s="39"/>
      <c r="D9" s="37" t="s">
        <v>34</v>
      </c>
      <c r="E9" s="38"/>
      <c r="F9" s="23">
        <v>676.88519999999994</v>
      </c>
      <c r="G9" s="24">
        <v>676.88519999999994</v>
      </c>
      <c r="H9" s="24">
        <v>0</v>
      </c>
      <c r="I9" s="23">
        <v>474.88800000000003</v>
      </c>
      <c r="J9" s="24">
        <v>474.88800000000003</v>
      </c>
      <c r="K9" s="24">
        <v>0</v>
      </c>
      <c r="L9" s="23">
        <v>201.99719999999999</v>
      </c>
      <c r="M9" s="24">
        <v>201.99719999999999</v>
      </c>
      <c r="N9" s="24">
        <v>0</v>
      </c>
    </row>
    <row r="10" spans="1:14" ht="34.5" customHeight="1" x14ac:dyDescent="0.55000000000000004">
      <c r="A10" s="26"/>
      <c r="B10" s="25"/>
      <c r="C10" s="39" t="s">
        <v>3</v>
      </c>
      <c r="D10" s="35" t="s">
        <v>35</v>
      </c>
      <c r="E10" s="40"/>
      <c r="F10" s="23">
        <v>18446.956799999985</v>
      </c>
      <c r="G10" s="24">
        <v>7400.7245000000021</v>
      </c>
      <c r="H10" s="24">
        <v>11046.2323</v>
      </c>
      <c r="I10" s="23">
        <v>13256.040799999997</v>
      </c>
      <c r="J10" s="24">
        <v>4615.447000000001</v>
      </c>
      <c r="K10" s="24">
        <v>8640.5937999999987</v>
      </c>
      <c r="L10" s="23">
        <v>5190.9160000000011</v>
      </c>
      <c r="M10" s="24">
        <v>2785.2775000000006</v>
      </c>
      <c r="N10" s="24">
        <v>2405.6385</v>
      </c>
    </row>
    <row r="11" spans="1:14" ht="30" customHeight="1" x14ac:dyDescent="0.55000000000000004">
      <c r="A11" s="26"/>
      <c r="B11" s="25"/>
      <c r="C11" s="39"/>
      <c r="D11" s="35" t="s">
        <v>36</v>
      </c>
      <c r="E11" s="36"/>
      <c r="F11" s="23">
        <v>9663.7482999999975</v>
      </c>
      <c r="G11" s="24">
        <v>4874.1480999999994</v>
      </c>
      <c r="H11" s="24">
        <v>4789.6002000000008</v>
      </c>
      <c r="I11" s="23">
        <v>4992.1546000000008</v>
      </c>
      <c r="J11" s="24">
        <v>2557.9551999999999</v>
      </c>
      <c r="K11" s="24">
        <v>2434.1993999999995</v>
      </c>
      <c r="L11" s="23">
        <v>4671.5936999999994</v>
      </c>
      <c r="M11" s="24">
        <v>2316.1929</v>
      </c>
      <c r="N11" s="24">
        <v>2355.4007999999999</v>
      </c>
    </row>
    <row r="12" spans="1:14" ht="32.25" customHeight="1" x14ac:dyDescent="0.55000000000000004">
      <c r="A12" s="26"/>
      <c r="B12" s="25"/>
      <c r="C12" s="39"/>
      <c r="D12" s="35" t="s">
        <v>34</v>
      </c>
      <c r="E12" s="36"/>
      <c r="F12" s="23">
        <v>7256.2121999999999</v>
      </c>
      <c r="G12" s="24">
        <v>2826.5174000000002</v>
      </c>
      <c r="H12" s="24">
        <v>4429.6948000000002</v>
      </c>
      <c r="I12" s="23">
        <v>6326.1444000000001</v>
      </c>
      <c r="J12" s="24">
        <v>2601.5144</v>
      </c>
      <c r="K12" s="24">
        <v>3724.63</v>
      </c>
      <c r="L12" s="23">
        <v>930.06780000000003</v>
      </c>
      <c r="M12" s="24">
        <v>225.00299999999999</v>
      </c>
      <c r="N12" s="24">
        <v>705.06479999999999</v>
      </c>
    </row>
    <row r="13" spans="1:14" x14ac:dyDescent="0.55000000000000004">
      <c r="A13" s="26"/>
      <c r="B13" s="28"/>
      <c r="C13" s="43" t="s">
        <v>25</v>
      </c>
      <c r="D13" s="44"/>
      <c r="E13" s="45"/>
      <c r="F13" s="23">
        <v>0</v>
      </c>
      <c r="G13" s="24">
        <v>0</v>
      </c>
      <c r="H13" s="24">
        <v>0</v>
      </c>
      <c r="I13" s="23">
        <v>0</v>
      </c>
      <c r="J13" s="24">
        <v>0</v>
      </c>
      <c r="K13" s="24">
        <v>0</v>
      </c>
      <c r="L13" s="23">
        <v>0</v>
      </c>
      <c r="M13" s="24">
        <v>0</v>
      </c>
      <c r="N13" s="24">
        <v>0</v>
      </c>
    </row>
    <row r="14" spans="1:14" x14ac:dyDescent="0.55000000000000004">
      <c r="A14" s="26"/>
      <c r="B14" s="28"/>
      <c r="C14" s="43" t="s">
        <v>24</v>
      </c>
      <c r="D14" s="44"/>
      <c r="E14" s="45"/>
      <c r="F14" s="23">
        <v>0</v>
      </c>
      <c r="G14" s="24">
        <v>0</v>
      </c>
      <c r="H14" s="24">
        <v>0</v>
      </c>
      <c r="I14" s="23">
        <v>0</v>
      </c>
      <c r="J14" s="24">
        <v>0</v>
      </c>
      <c r="K14" s="24">
        <v>0</v>
      </c>
      <c r="L14" s="23">
        <v>0</v>
      </c>
      <c r="M14" s="24">
        <v>0</v>
      </c>
      <c r="N14" s="24">
        <v>0</v>
      </c>
    </row>
  </sheetData>
  <mergeCells count="16">
    <mergeCell ref="C6:E6"/>
    <mergeCell ref="C7:C9"/>
    <mergeCell ref="D7:E7"/>
    <mergeCell ref="C13:E13"/>
    <mergeCell ref="C14:E14"/>
    <mergeCell ref="C1:E1"/>
    <mergeCell ref="C2:E2"/>
    <mergeCell ref="C3:E3"/>
    <mergeCell ref="C4:E4"/>
    <mergeCell ref="C5:E5"/>
    <mergeCell ref="D8:E8"/>
    <mergeCell ref="D9:E9"/>
    <mergeCell ref="C10:C12"/>
    <mergeCell ref="D10:E10"/>
    <mergeCell ref="D11:E11"/>
    <mergeCell ref="D12:E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BE8E5-B145-463A-9FA6-62FB7AB868FB}">
  <dimension ref="A1:N14"/>
  <sheetViews>
    <sheetView workbookViewId="0">
      <selection sqref="A1:N14"/>
    </sheetView>
  </sheetViews>
  <sheetFormatPr defaultRowHeight="24" x14ac:dyDescent="0.55000000000000004"/>
  <sheetData>
    <row r="1" spans="1:14" x14ac:dyDescent="0.55000000000000004">
      <c r="A1" s="26" t="s">
        <v>37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x14ac:dyDescent="0.55000000000000004">
      <c r="A2" s="27"/>
      <c r="B2" s="28"/>
      <c r="C2" s="25"/>
      <c r="D2" s="25"/>
      <c r="E2" s="25"/>
      <c r="F2" s="25"/>
      <c r="G2" s="25"/>
      <c r="H2" s="25"/>
      <c r="I2" s="28"/>
      <c r="J2" s="25"/>
      <c r="K2" s="25"/>
      <c r="L2" s="25"/>
      <c r="M2" s="28"/>
      <c r="N2" s="28"/>
    </row>
    <row r="3" spans="1:14" x14ac:dyDescent="0.55000000000000004">
      <c r="A3" s="41" t="s">
        <v>27</v>
      </c>
      <c r="B3" s="41" t="s">
        <v>17</v>
      </c>
      <c r="C3" s="35" t="s">
        <v>28</v>
      </c>
      <c r="D3" s="35" t="s">
        <v>29</v>
      </c>
      <c r="E3" s="35" t="s">
        <v>30</v>
      </c>
      <c r="F3" s="35" t="s">
        <v>31</v>
      </c>
      <c r="G3" s="39" t="s">
        <v>7</v>
      </c>
      <c r="H3" s="39"/>
      <c r="I3" s="39"/>
      <c r="J3" s="39" t="s">
        <v>3</v>
      </c>
      <c r="K3" s="39"/>
      <c r="L3" s="39"/>
      <c r="M3" s="43" t="s">
        <v>25</v>
      </c>
      <c r="N3" s="43" t="s">
        <v>24</v>
      </c>
    </row>
    <row r="4" spans="1:14" x14ac:dyDescent="0.55000000000000004">
      <c r="A4" s="30"/>
      <c r="B4" s="30"/>
      <c r="C4" s="42"/>
      <c r="D4" s="42"/>
      <c r="E4" s="42"/>
      <c r="F4" s="42"/>
      <c r="G4" s="41" t="s">
        <v>32</v>
      </c>
      <c r="H4" s="35" t="s">
        <v>33</v>
      </c>
      <c r="I4" s="37" t="s">
        <v>34</v>
      </c>
      <c r="J4" s="35" t="s">
        <v>35</v>
      </c>
      <c r="K4" s="35" t="s">
        <v>36</v>
      </c>
      <c r="L4" s="35" t="s">
        <v>34</v>
      </c>
      <c r="M4" s="44"/>
      <c r="N4" s="44"/>
    </row>
    <row r="5" spans="1:14" x14ac:dyDescent="0.55000000000000004">
      <c r="A5" s="40"/>
      <c r="B5" s="40"/>
      <c r="C5" s="36"/>
      <c r="D5" s="36"/>
      <c r="E5" s="36"/>
      <c r="F5" s="36"/>
      <c r="G5" s="40"/>
      <c r="H5" s="36"/>
      <c r="I5" s="38"/>
      <c r="J5" s="40"/>
      <c r="K5" s="36"/>
      <c r="L5" s="36"/>
      <c r="M5" s="45"/>
      <c r="N5" s="45"/>
    </row>
    <row r="6" spans="1:14" x14ac:dyDescent="0.55000000000000004">
      <c r="A6" s="20" t="s">
        <v>26</v>
      </c>
      <c r="B6" s="23">
        <v>226949.82090000043</v>
      </c>
      <c r="C6" s="23">
        <v>957.46420000000001</v>
      </c>
      <c r="D6" s="23">
        <v>63175.690200000026</v>
      </c>
      <c r="E6" s="23">
        <v>65074.936000000016</v>
      </c>
      <c r="F6" s="23">
        <v>33331.5573</v>
      </c>
      <c r="G6" s="23">
        <v>25406.52280000001</v>
      </c>
      <c r="H6" s="23">
        <v>2959.8479000000002</v>
      </c>
      <c r="I6" s="23">
        <v>676.88519999999994</v>
      </c>
      <c r="J6" s="23">
        <v>18446.956799999985</v>
      </c>
      <c r="K6" s="23">
        <v>9663.7482999999975</v>
      </c>
      <c r="L6" s="23">
        <v>7256.2121999999999</v>
      </c>
      <c r="M6" s="23">
        <v>0</v>
      </c>
      <c r="N6" s="23">
        <v>0</v>
      </c>
    </row>
    <row r="7" spans="1:14" x14ac:dyDescent="0.55000000000000004">
      <c r="A7" s="21" t="s">
        <v>19</v>
      </c>
      <c r="B7" s="24">
        <v>126460.8331999998</v>
      </c>
      <c r="C7" s="24">
        <v>320.93539999999996</v>
      </c>
      <c r="D7" s="24">
        <v>37647.56200000002</v>
      </c>
      <c r="E7" s="24">
        <v>35059.888099999982</v>
      </c>
      <c r="F7" s="24">
        <v>20345.479199999998</v>
      </c>
      <c r="G7" s="24">
        <v>14996.599999999999</v>
      </c>
      <c r="H7" s="24">
        <v>2312.0933</v>
      </c>
      <c r="I7" s="24">
        <v>676.88519999999994</v>
      </c>
      <c r="J7" s="24">
        <v>7400.7245000000021</v>
      </c>
      <c r="K7" s="24">
        <v>4874.1480999999994</v>
      </c>
      <c r="L7" s="24">
        <v>2826.5174000000002</v>
      </c>
      <c r="M7" s="24">
        <v>0</v>
      </c>
      <c r="N7" s="24">
        <v>0</v>
      </c>
    </row>
    <row r="8" spans="1:14" x14ac:dyDescent="0.55000000000000004">
      <c r="A8" s="21" t="s">
        <v>18</v>
      </c>
      <c r="B8" s="24">
        <v>100488.9877</v>
      </c>
      <c r="C8" s="24">
        <v>636.52880000000005</v>
      </c>
      <c r="D8" s="24">
        <v>25528.128199999996</v>
      </c>
      <c r="E8" s="24">
        <v>30015.047899999994</v>
      </c>
      <c r="F8" s="24">
        <v>12986.078099999995</v>
      </c>
      <c r="G8" s="24">
        <v>10409.922799999998</v>
      </c>
      <c r="H8" s="24">
        <v>647.75459999999998</v>
      </c>
      <c r="I8" s="24">
        <v>0</v>
      </c>
      <c r="J8" s="24">
        <v>11046.2323</v>
      </c>
      <c r="K8" s="24">
        <v>4789.6002000000008</v>
      </c>
      <c r="L8" s="24">
        <v>4429.6948000000002</v>
      </c>
      <c r="M8" s="24">
        <v>0</v>
      </c>
      <c r="N8" s="24">
        <v>0</v>
      </c>
    </row>
    <row r="9" spans="1:14" x14ac:dyDescent="0.55000000000000004">
      <c r="A9" s="22" t="s">
        <v>21</v>
      </c>
      <c r="B9" s="23">
        <v>56809.678300000036</v>
      </c>
      <c r="C9" s="23">
        <v>0</v>
      </c>
      <c r="D9" s="23">
        <v>4974.8060000000005</v>
      </c>
      <c r="E9" s="23">
        <v>9471.3098999999984</v>
      </c>
      <c r="F9" s="23">
        <v>9317.3253999999997</v>
      </c>
      <c r="G9" s="23">
        <v>6322.4120999999996</v>
      </c>
      <c r="H9" s="23">
        <v>1674.5971000000002</v>
      </c>
      <c r="I9" s="23">
        <v>474.88800000000003</v>
      </c>
      <c r="J9" s="23">
        <v>13256.040799999997</v>
      </c>
      <c r="K9" s="23">
        <v>4992.1546000000008</v>
      </c>
      <c r="L9" s="23">
        <v>6326.1444000000001</v>
      </c>
      <c r="M9" s="23">
        <v>0</v>
      </c>
      <c r="N9" s="23">
        <v>0</v>
      </c>
    </row>
    <row r="10" spans="1:14" x14ac:dyDescent="0.55000000000000004">
      <c r="A10" s="21" t="s">
        <v>16</v>
      </c>
      <c r="B10" s="24">
        <v>30615.285699999986</v>
      </c>
      <c r="C10" s="24">
        <v>0</v>
      </c>
      <c r="D10" s="24">
        <v>3491.7010000000005</v>
      </c>
      <c r="E10" s="24">
        <v>5608.4722999999994</v>
      </c>
      <c r="F10" s="24">
        <v>5903.9703000000009</v>
      </c>
      <c r="G10" s="24">
        <v>4188.4229999999998</v>
      </c>
      <c r="H10" s="24">
        <v>1172.9145000000001</v>
      </c>
      <c r="I10" s="24">
        <v>474.88800000000003</v>
      </c>
      <c r="J10" s="24">
        <v>4615.447000000001</v>
      </c>
      <c r="K10" s="24">
        <v>2557.9551999999999</v>
      </c>
      <c r="L10" s="24">
        <v>2601.5144</v>
      </c>
      <c r="M10" s="24">
        <v>0</v>
      </c>
      <c r="N10" s="24">
        <v>0</v>
      </c>
    </row>
    <row r="11" spans="1:14" x14ac:dyDescent="0.55000000000000004">
      <c r="A11" s="21" t="s">
        <v>15</v>
      </c>
      <c r="B11" s="24">
        <v>26194.392599999992</v>
      </c>
      <c r="C11" s="24">
        <v>0</v>
      </c>
      <c r="D11" s="24">
        <v>1483.105</v>
      </c>
      <c r="E11" s="24">
        <v>3862.8376000000007</v>
      </c>
      <c r="F11" s="24">
        <v>3413.3550999999998</v>
      </c>
      <c r="G11" s="24">
        <v>2133.9890999999998</v>
      </c>
      <c r="H11" s="24">
        <v>501.68260000000004</v>
      </c>
      <c r="I11" s="24">
        <v>0</v>
      </c>
      <c r="J11" s="24">
        <v>8640.5937999999987</v>
      </c>
      <c r="K11" s="24">
        <v>2434.1993999999995</v>
      </c>
      <c r="L11" s="24">
        <v>3724.63</v>
      </c>
      <c r="M11" s="24">
        <v>0</v>
      </c>
      <c r="N11" s="24">
        <v>0</v>
      </c>
    </row>
    <row r="12" spans="1:14" x14ac:dyDescent="0.55000000000000004">
      <c r="A12" s="22" t="s">
        <v>20</v>
      </c>
      <c r="B12" s="23">
        <v>170140.14260000011</v>
      </c>
      <c r="C12" s="23">
        <v>957.46420000000001</v>
      </c>
      <c r="D12" s="23">
        <v>58200.884200000037</v>
      </c>
      <c r="E12" s="23">
        <v>55603.62610000003</v>
      </c>
      <c r="F12" s="23">
        <v>24014.231899999995</v>
      </c>
      <c r="G12" s="23">
        <v>19084.110700000001</v>
      </c>
      <c r="H12" s="23">
        <v>1285.2508</v>
      </c>
      <c r="I12" s="23">
        <v>201.99719999999999</v>
      </c>
      <c r="J12" s="23">
        <v>5190.9160000000011</v>
      </c>
      <c r="K12" s="23">
        <v>4671.5936999999994</v>
      </c>
      <c r="L12" s="23">
        <v>930.06780000000003</v>
      </c>
      <c r="M12" s="23">
        <v>0</v>
      </c>
      <c r="N12" s="23">
        <v>0</v>
      </c>
    </row>
    <row r="13" spans="1:14" x14ac:dyDescent="0.55000000000000004">
      <c r="A13" s="21" t="s">
        <v>16</v>
      </c>
      <c r="B13" s="24">
        <v>95845.54749999987</v>
      </c>
      <c r="C13" s="24">
        <v>320.93539999999996</v>
      </c>
      <c r="D13" s="24">
        <v>34155.861000000019</v>
      </c>
      <c r="E13" s="24">
        <v>29451.415799999988</v>
      </c>
      <c r="F13" s="24">
        <v>14441.508900000001</v>
      </c>
      <c r="G13" s="24">
        <v>10808.177</v>
      </c>
      <c r="H13" s="24">
        <v>1139.1788000000001</v>
      </c>
      <c r="I13" s="24">
        <v>201.99719999999999</v>
      </c>
      <c r="J13" s="24">
        <v>2785.2775000000006</v>
      </c>
      <c r="K13" s="24">
        <v>2316.1929</v>
      </c>
      <c r="L13" s="24">
        <v>225.00299999999999</v>
      </c>
      <c r="M13" s="24">
        <v>0</v>
      </c>
      <c r="N13" s="24">
        <v>0</v>
      </c>
    </row>
    <row r="14" spans="1:14" x14ac:dyDescent="0.55000000000000004">
      <c r="A14" s="21" t="s">
        <v>15</v>
      </c>
      <c r="B14" s="24">
        <v>74294.595100000006</v>
      </c>
      <c r="C14" s="24">
        <v>636.52880000000005</v>
      </c>
      <c r="D14" s="24">
        <v>24045.0232</v>
      </c>
      <c r="E14" s="24">
        <v>26152.210299999992</v>
      </c>
      <c r="F14" s="24">
        <v>9572.723</v>
      </c>
      <c r="G14" s="24">
        <v>8275.9336999999996</v>
      </c>
      <c r="H14" s="24">
        <v>146.072</v>
      </c>
      <c r="I14" s="24">
        <v>0</v>
      </c>
      <c r="J14" s="24">
        <v>2405.6385</v>
      </c>
      <c r="K14" s="24">
        <v>2355.4007999999999</v>
      </c>
      <c r="L14" s="24">
        <v>705.06479999999999</v>
      </c>
      <c r="M14" s="24">
        <v>0</v>
      </c>
      <c r="N14" s="24">
        <v>0</v>
      </c>
    </row>
  </sheetData>
  <mergeCells count="16">
    <mergeCell ref="F3:F5"/>
    <mergeCell ref="A3:A5"/>
    <mergeCell ref="B3:B5"/>
    <mergeCell ref="C3:C5"/>
    <mergeCell ref="D3:D5"/>
    <mergeCell ref="E3:E5"/>
    <mergeCell ref="G3:I3"/>
    <mergeCell ref="J3:L3"/>
    <mergeCell ref="M3:M5"/>
    <mergeCell ref="N3:N5"/>
    <mergeCell ref="G4:G5"/>
    <mergeCell ref="H4:H5"/>
    <mergeCell ref="I4:I5"/>
    <mergeCell ref="J4:J5"/>
    <mergeCell ref="K4:K5"/>
    <mergeCell ref="L4:L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ตารางที่ 2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nsonblamphuE3B0</cp:lastModifiedBy>
  <cp:lastPrinted>2020-01-15T01:37:31Z</cp:lastPrinted>
  <dcterms:created xsi:type="dcterms:W3CDTF">2018-01-05T05:30:19Z</dcterms:created>
  <dcterms:modified xsi:type="dcterms:W3CDTF">2021-01-15T08:20:22Z</dcterms:modified>
</cp:coreProperties>
</file>