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075" windowHeight="7230"/>
  </bookViews>
  <sheets>
    <sheet name="Sheet2" sheetId="2" r:id="rId1"/>
    <sheet name="Sheet1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26" i="1" l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P17" i="1" s="1"/>
  <c r="O18" i="1"/>
  <c r="N18" i="1"/>
  <c r="N17" i="1" s="1"/>
  <c r="O17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O7" i="1"/>
  <c r="N7" i="1"/>
  <c r="P6" i="1"/>
  <c r="O6" i="1"/>
  <c r="N6" i="1"/>
  <c r="P5" i="1"/>
  <c r="O5" i="1"/>
  <c r="N5" i="1"/>
  <c r="K14" i="1"/>
  <c r="K13" i="1"/>
  <c r="K12" i="1"/>
  <c r="K11" i="1"/>
  <c r="K10" i="1"/>
  <c r="K9" i="1"/>
  <c r="K8" i="1"/>
  <c r="K7" i="1"/>
  <c r="K6" i="1"/>
  <c r="M5" i="1"/>
  <c r="L5" i="1"/>
  <c r="K5" i="1"/>
  <c r="J17" i="1"/>
  <c r="I17" i="1"/>
  <c r="H17" i="1"/>
  <c r="H14" i="1"/>
  <c r="H13" i="1"/>
  <c r="H12" i="1"/>
  <c r="H11" i="1"/>
  <c r="H10" i="1"/>
  <c r="H9" i="1"/>
  <c r="H8" i="1"/>
  <c r="H7" i="1"/>
  <c r="H6" i="1"/>
  <c r="J5" i="1"/>
  <c r="I5" i="1"/>
  <c r="H5" i="1"/>
  <c r="B14" i="1"/>
  <c r="B13" i="1"/>
  <c r="B12" i="1"/>
  <c r="B11" i="1"/>
  <c r="B10" i="1"/>
  <c r="B9" i="1"/>
  <c r="B8" i="1"/>
  <c r="B7" i="1"/>
  <c r="B6" i="1"/>
  <c r="D5" i="1"/>
  <c r="D26" i="1" s="1"/>
  <c r="C5" i="1"/>
  <c r="C25" i="1" s="1"/>
  <c r="B5" i="1"/>
  <c r="K19" i="1" l="1"/>
  <c r="K21" i="1"/>
  <c r="K23" i="1"/>
  <c r="K25" i="1"/>
  <c r="L18" i="1"/>
  <c r="L19" i="1"/>
  <c r="L20" i="1"/>
  <c r="L21" i="1"/>
  <c r="L22" i="1"/>
  <c r="L23" i="1"/>
  <c r="L24" i="1"/>
  <c r="L25" i="1"/>
  <c r="L26" i="1"/>
  <c r="K18" i="1"/>
  <c r="K20" i="1"/>
  <c r="K22" i="1"/>
  <c r="K24" i="1"/>
  <c r="K26" i="1"/>
  <c r="M18" i="1"/>
  <c r="M19" i="1"/>
  <c r="M20" i="1"/>
  <c r="M21" i="1"/>
  <c r="M22" i="1"/>
  <c r="M23" i="1"/>
  <c r="M24" i="1"/>
  <c r="M25" i="1"/>
  <c r="M26" i="1"/>
  <c r="B19" i="1"/>
  <c r="B21" i="1"/>
  <c r="B25" i="1"/>
  <c r="B18" i="1"/>
  <c r="B20" i="1"/>
  <c r="B22" i="1"/>
  <c r="B24" i="1"/>
  <c r="B26" i="1"/>
  <c r="D18" i="1"/>
  <c r="C19" i="1"/>
  <c r="D20" i="1"/>
  <c r="C21" i="1"/>
  <c r="D22" i="1"/>
  <c r="D23" i="1"/>
  <c r="C24" i="1"/>
  <c r="D25" i="1"/>
  <c r="C26" i="1"/>
  <c r="C18" i="1"/>
  <c r="D19" i="1"/>
  <c r="C20" i="1"/>
  <c r="D21" i="1"/>
  <c r="C22" i="1"/>
  <c r="C23" i="1"/>
  <c r="D24" i="1"/>
  <c r="K17" i="1" l="1"/>
  <c r="M17" i="1"/>
  <c r="L17" i="1"/>
  <c r="B17" i="1"/>
  <c r="C17" i="1"/>
  <c r="D17" i="1"/>
</calcChain>
</file>

<file path=xl/sharedStrings.xml><?xml version="1.0" encoding="utf-8"?>
<sst xmlns="http://schemas.openxmlformats.org/spreadsheetml/2006/main" count="109" uniqueCount="23">
  <si>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</si>
  <si>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</si>
  <si>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</si>
  <si>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</si>
  <si>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</si>
  <si>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</si>
  <si>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</si>
  <si>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</si>
  <si>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</si>
  <si>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</si>
  <si>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</si>
  <si>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</si>
  <si>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</si>
  <si>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</si>
  <si>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</si>
  <si>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</si>
  <si>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</si>
  <si>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-</t>
  </si>
  <si>
    <t>ร้อยละ</t>
  </si>
  <si>
    <t>5. พนักงานบริการและพนักงานในร้านค้า  และตลาด</t>
  </si>
  <si>
    <t>ตารางที่ 3  จำนวนและร้อยละของผู้มีงานทำ จำแนกตามอาชีพและเพศ ไตรมาสที่ 3 (กรกฎาคม - กันยายน)  2562</t>
  </si>
  <si>
    <t>จำนวน</t>
  </si>
  <si>
    <t>ตารางที่ 3  จำนวนและร้อยละของผู้มีงานทำ จำแนกตามอาชีพและเพศ ไตรมาสที่ 4 (ตุลาคม - ธันวาคม)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</si>
</sst>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4" fontId="9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187" fontId="5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87" fontId="9" fillId="0" borderId="3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2" fontId="5" fillId="0" borderId="0" xfId="0" applyNumberFormat="1" applyFont="1"/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3" fontId="8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J16" sqref="J16"/>
    </sheetView>
  </sheetViews>
  <sheetFormatPr defaultRowHeight="15.75" x14ac:dyDescent="0.25"/>
  <cols>
    <col min="1" max="1" width="30.625" style="2" customWidth="1"/>
    <col min="2" max="4" width="12.5" style="2" customWidth="1"/>
  </cols>
  <sheetData>
    <row r="1" spans="1:4" ht="21" x14ac:dyDescent="0.35">
      <c r="A1" s="1" t="s">
        <v>0</v>
      </c>
    </row>
    <row r="2" spans="1:4" x14ac:dyDescent="0.25">
      <c r="A2" s="4"/>
      <c r="B2" s="4"/>
      <c r="C2" s="4"/>
      <c r="D2" s="4"/>
    </row>
    <row r="3" spans="1:4" ht="18.75" x14ac:dyDescent="0.2">
      <c r="A3" s="5" t="s">
        <v>1</v>
      </c>
      <c r="B3" s="6" t="s">
        <v>2</v>
      </c>
      <c r="C3" s="6" t="s">
        <v>3</v>
      </c>
      <c r="D3" s="6" t="s">
        <v>4</v>
      </c>
    </row>
    <row r="4" spans="1:4" ht="18.75" x14ac:dyDescent="0.2">
      <c r="A4" s="7"/>
      <c r="B4" s="8" t="s">
        <v>5</v>
      </c>
      <c r="C4" s="8"/>
      <c r="D4" s="8"/>
    </row>
    <row r="5" spans="1:4" ht="18.75" x14ac:dyDescent="0.2">
      <c r="A5" s="9" t="s">
        <v>6</v>
      </c>
      <c r="B5" s="21">
        <v>897644.75</v>
      </c>
      <c r="C5" s="21">
        <v>502474.75</v>
      </c>
      <c r="D5" s="21">
        <v>395170</v>
      </c>
    </row>
    <row r="6" spans="1:4" ht="17.25" x14ac:dyDescent="0.2">
      <c r="A6" s="11" t="s">
        <v>7</v>
      </c>
      <c r="B6" s="12">
        <v>23773.5</v>
      </c>
      <c r="C6" s="12">
        <v>16727</v>
      </c>
      <c r="D6" s="12">
        <v>7046.5</v>
      </c>
    </row>
    <row r="7" spans="1:4" ht="17.25" x14ac:dyDescent="0.2">
      <c r="A7" s="13" t="s">
        <v>8</v>
      </c>
      <c r="B7" s="12">
        <v>37057.25</v>
      </c>
      <c r="C7" s="12">
        <v>10573</v>
      </c>
      <c r="D7" s="12">
        <v>26484.25</v>
      </c>
    </row>
    <row r="8" spans="1:4" ht="17.25" x14ac:dyDescent="0.2">
      <c r="A8" s="11" t="s">
        <v>9</v>
      </c>
      <c r="B8" s="12">
        <v>14731</v>
      </c>
      <c r="C8" s="12">
        <v>8274.5</v>
      </c>
      <c r="D8" s="12">
        <v>6456.5</v>
      </c>
    </row>
    <row r="9" spans="1:4" ht="17.25" x14ac:dyDescent="0.2">
      <c r="A9" s="13" t="s">
        <v>10</v>
      </c>
      <c r="B9" s="12">
        <v>11555.25</v>
      </c>
      <c r="C9" s="12">
        <v>4020.25</v>
      </c>
      <c r="D9" s="12">
        <v>7535</v>
      </c>
    </row>
    <row r="10" spans="1:4" ht="17.25" x14ac:dyDescent="0.2">
      <c r="A10" s="11" t="s">
        <v>11</v>
      </c>
      <c r="B10" s="12">
        <v>105500.5</v>
      </c>
      <c r="C10" s="12">
        <v>45275.25</v>
      </c>
      <c r="D10" s="12">
        <v>60225.25</v>
      </c>
    </row>
    <row r="11" spans="1:4" ht="17.25" x14ac:dyDescent="0.2">
      <c r="A11" s="11" t="s">
        <v>12</v>
      </c>
      <c r="B11" s="12">
        <v>535884</v>
      </c>
      <c r="C11" s="12">
        <v>302842.5</v>
      </c>
      <c r="D11" s="12">
        <v>233041.5</v>
      </c>
    </row>
    <row r="12" spans="1:4" ht="17.25" x14ac:dyDescent="0.2">
      <c r="A12" s="11" t="s">
        <v>13</v>
      </c>
      <c r="B12" s="12">
        <v>59900.5</v>
      </c>
      <c r="C12" s="12">
        <v>43685</v>
      </c>
      <c r="D12" s="12">
        <v>16215.5</v>
      </c>
    </row>
    <row r="13" spans="1:4" ht="17.25" x14ac:dyDescent="0.2">
      <c r="A13" s="11" t="s">
        <v>14</v>
      </c>
      <c r="B13" s="12">
        <v>25885.75</v>
      </c>
      <c r="C13" s="12">
        <v>21168.5</v>
      </c>
      <c r="D13" s="12">
        <v>4717.25</v>
      </c>
    </row>
    <row r="14" spans="1:4" ht="17.25" x14ac:dyDescent="0.2">
      <c r="A14" s="13" t="s">
        <v>15</v>
      </c>
      <c r="B14" s="12">
        <v>83357</v>
      </c>
      <c r="C14" s="12">
        <v>49908.75</v>
      </c>
      <c r="D14" s="12">
        <v>33448.25</v>
      </c>
    </row>
    <row r="15" spans="1:4" ht="17.25" x14ac:dyDescent="0.2">
      <c r="A15" s="14" t="s">
        <v>16</v>
      </c>
      <c r="B15" s="33" t="s">
        <v>17</v>
      </c>
      <c r="C15" s="33" t="s">
        <v>17</v>
      </c>
      <c r="D15" s="33" t="s">
        <v>17</v>
      </c>
    </row>
    <row r="16" spans="1:4" ht="18.75" x14ac:dyDescent="0.3">
      <c r="A16" s="3"/>
      <c r="B16" s="32" t="s">
        <v>18</v>
      </c>
      <c r="C16" s="32"/>
      <c r="D16" s="32"/>
    </row>
    <row r="17" spans="1:4" ht="18.75" x14ac:dyDescent="0.2">
      <c r="A17" s="9" t="s">
        <v>6</v>
      </c>
      <c r="B17" s="17">
        <v>100</v>
      </c>
      <c r="C17" s="17">
        <v>100</v>
      </c>
      <c r="D17" s="17">
        <v>100</v>
      </c>
    </row>
    <row r="18" spans="1:4" x14ac:dyDescent="0.2">
      <c r="A18" s="11" t="s">
        <v>7</v>
      </c>
      <c r="B18" s="18">
        <v>2.648430796258765</v>
      </c>
      <c r="C18" s="18">
        <v>3.3289234931705525</v>
      </c>
      <c r="D18" s="18">
        <v>1.7831566161398891</v>
      </c>
    </row>
    <row r="19" spans="1:4" x14ac:dyDescent="0.2">
      <c r="A19" s="13" t="s">
        <v>8</v>
      </c>
      <c r="B19" s="18">
        <v>4.128275690355232</v>
      </c>
      <c r="C19" s="18">
        <v>2.1041853346859716</v>
      </c>
      <c r="D19" s="18">
        <v>6.701989017384923</v>
      </c>
    </row>
    <row r="20" spans="1:4" x14ac:dyDescent="0.2">
      <c r="A20" s="11" t="s">
        <v>9</v>
      </c>
      <c r="B20" s="18">
        <v>1.6410723730072503</v>
      </c>
      <c r="C20" s="18">
        <v>1.6467494137765131</v>
      </c>
      <c r="D20" s="18">
        <v>1.6338537844471999</v>
      </c>
    </row>
    <row r="21" spans="1:4" x14ac:dyDescent="0.2">
      <c r="A21" s="13" t="s">
        <v>10</v>
      </c>
      <c r="B21" s="18">
        <v>1.2872854210978228</v>
      </c>
      <c r="C21" s="18">
        <v>0.80008995476887146</v>
      </c>
      <c r="D21" s="18">
        <v>1.9067742996684971</v>
      </c>
    </row>
    <row r="22" spans="1:4" x14ac:dyDescent="0.2">
      <c r="A22" s="11" t="s">
        <v>19</v>
      </c>
      <c r="B22" s="18">
        <v>11.75303481694735</v>
      </c>
      <c r="C22" s="18">
        <v>9.0104527640443628</v>
      </c>
      <c r="D22" s="18">
        <v>15.240339600678189</v>
      </c>
    </row>
    <row r="23" spans="1:4" x14ac:dyDescent="0.2">
      <c r="A23" s="11" t="s">
        <v>12</v>
      </c>
      <c r="B23" s="18">
        <v>59.698895359216436</v>
      </c>
      <c r="C23" s="18">
        <v>60.270192681323785</v>
      </c>
      <c r="D23" s="18">
        <v>58.972467545613277</v>
      </c>
    </row>
    <row r="24" spans="1:4" x14ac:dyDescent="0.2">
      <c r="A24" s="11" t="s">
        <v>13</v>
      </c>
      <c r="B24" s="18">
        <v>6.6730741755020571</v>
      </c>
      <c r="C24" s="18">
        <v>8.693969199447336</v>
      </c>
      <c r="D24" s="18">
        <v>4.1034238429030543</v>
      </c>
    </row>
    <row r="25" spans="1:4" x14ac:dyDescent="0.2">
      <c r="A25" s="11" t="s">
        <v>14</v>
      </c>
      <c r="B25" s="18">
        <v>2.8837410345239585</v>
      </c>
      <c r="C25" s="18">
        <v>4.2128485063179788</v>
      </c>
      <c r="D25" s="18">
        <v>1.1937267505124376</v>
      </c>
    </row>
    <row r="26" spans="1:4" x14ac:dyDescent="0.2">
      <c r="A26" s="13" t="s">
        <v>15</v>
      </c>
      <c r="B26" s="18">
        <v>9.2861903330911257</v>
      </c>
      <c r="C26" s="18">
        <v>9.9325886524646272</v>
      </c>
      <c r="D26" s="18">
        <v>8.4642685426525297</v>
      </c>
    </row>
    <row r="27" spans="1:4" ht="17.25" x14ac:dyDescent="0.2">
      <c r="A27" s="19" t="s">
        <v>16</v>
      </c>
      <c r="B27" s="31" t="s">
        <v>17</v>
      </c>
      <c r="C27" s="31" t="s">
        <v>17</v>
      </c>
      <c r="D27" s="31" t="s">
        <v>17</v>
      </c>
    </row>
  </sheetData>
  <mergeCells count="2">
    <mergeCell ref="B16:D16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sqref="A1:XFD1048576"/>
    </sheetView>
  </sheetViews>
  <sheetFormatPr defaultRowHeight="15.75" x14ac:dyDescent="0.25"/>
  <cols>
    <col min="1" max="1" width="30.625" style="2" customWidth="1"/>
    <col min="2" max="7" width="7.875" style="2" customWidth="1"/>
    <col min="8" max="10" width="7.875" customWidth="1"/>
    <col min="11" max="13" width="7.875" style="2" customWidth="1"/>
  </cols>
  <sheetData>
    <row r="1" spans="1:16" ht="21" x14ac:dyDescent="0.35">
      <c r="A1" s="1" t="s">
        <v>0</v>
      </c>
      <c r="E1" s="1" t="s">
        <v>0</v>
      </c>
      <c r="H1" s="1" t="s">
        <v>20</v>
      </c>
      <c r="K1" s="1" t="s">
        <v>22</v>
      </c>
    </row>
    <row r="2" spans="1:16" x14ac:dyDescent="0.25">
      <c r="A2" s="4"/>
      <c r="B2" s="4"/>
      <c r="C2" s="4"/>
      <c r="D2" s="4"/>
      <c r="E2" s="4"/>
      <c r="F2" s="4"/>
      <c r="G2" s="4"/>
      <c r="K2" s="4"/>
      <c r="L2" s="4"/>
      <c r="M2" s="4"/>
    </row>
    <row r="3" spans="1:16" ht="18.75" x14ac:dyDescent="0.2">
      <c r="A3" s="5" t="s">
        <v>1</v>
      </c>
      <c r="B3" s="6" t="s">
        <v>2</v>
      </c>
      <c r="C3" s="6" t="s">
        <v>3</v>
      </c>
      <c r="D3" s="6" t="s">
        <v>4</v>
      </c>
      <c r="E3" s="6" t="s">
        <v>2</v>
      </c>
      <c r="F3" s="6" t="s">
        <v>3</v>
      </c>
      <c r="G3" s="6" t="s">
        <v>4</v>
      </c>
      <c r="H3" s="6" t="s">
        <v>2</v>
      </c>
      <c r="I3" s="6" t="s">
        <v>3</v>
      </c>
      <c r="J3" s="6" t="s">
        <v>4</v>
      </c>
      <c r="K3" s="6" t="s">
        <v>2</v>
      </c>
      <c r="L3" s="6" t="s">
        <v>3</v>
      </c>
      <c r="M3" s="6" t="s">
        <v>4</v>
      </c>
    </row>
    <row r="4" spans="1:16" ht="18.75" x14ac:dyDescent="0.3">
      <c r="A4" s="7"/>
      <c r="B4" s="8" t="s">
        <v>5</v>
      </c>
      <c r="C4" s="8"/>
      <c r="D4" s="8"/>
      <c r="E4" s="8" t="s">
        <v>5</v>
      </c>
      <c r="F4" s="8"/>
      <c r="G4" s="8"/>
      <c r="H4" s="30" t="s">
        <v>21</v>
      </c>
      <c r="I4" s="30"/>
      <c r="J4" s="30"/>
      <c r="K4" s="8" t="s">
        <v>5</v>
      </c>
      <c r="L4" s="8"/>
      <c r="M4" s="8"/>
    </row>
    <row r="5" spans="1:16" ht="18.75" x14ac:dyDescent="0.3">
      <c r="A5" s="9" t="s">
        <v>6</v>
      </c>
      <c r="B5" s="10">
        <f>B6+B7+B8+B9+B10+B11+B12+B13+B14</f>
        <v>867394</v>
      </c>
      <c r="C5" s="10">
        <f>C6+C7+C8+C9+C10+C11+C12+C13+C14</f>
        <v>487894</v>
      </c>
      <c r="D5" s="10">
        <f>D6+D7+D8+D9+D10+D11+D12+D13+D14</f>
        <v>379500</v>
      </c>
      <c r="E5" s="21">
        <v>914801</v>
      </c>
      <c r="F5" s="21">
        <v>515235</v>
      </c>
      <c r="G5" s="21">
        <v>399566</v>
      </c>
      <c r="H5" s="22">
        <f>SUM(H6:H14)</f>
        <v>907108</v>
      </c>
      <c r="I5" s="22">
        <f>SUM(I6:I14)</f>
        <v>512029</v>
      </c>
      <c r="J5" s="22">
        <f>SUM(J6:J14)</f>
        <v>395079</v>
      </c>
      <c r="K5" s="21">
        <f>K6+K7+K8+K9+K10+K11+K12+K13+K14</f>
        <v>901276</v>
      </c>
      <c r="L5" s="21">
        <f>L6+L7+L8+L9+L10+L11+L12+L13+L14</f>
        <v>494741</v>
      </c>
      <c r="M5" s="21">
        <f>M6+M7+M8+M9+M10+M11+M12+M13+M14</f>
        <v>406535</v>
      </c>
      <c r="N5" s="21">
        <f>(B5+E5+H5+K5)/4</f>
        <v>897644.75</v>
      </c>
      <c r="O5" s="21">
        <f t="shared" ref="O5:P5" si="0">(C5+F5+I5+L5)/4</f>
        <v>502474.75</v>
      </c>
      <c r="P5" s="21">
        <f t="shared" si="0"/>
        <v>395170</v>
      </c>
    </row>
    <row r="6" spans="1:16" ht="17.25" x14ac:dyDescent="0.25">
      <c r="A6" s="11" t="s">
        <v>7</v>
      </c>
      <c r="B6" s="12">
        <f>C6+D6</f>
        <v>28385</v>
      </c>
      <c r="C6" s="12">
        <v>21192</v>
      </c>
      <c r="D6" s="12">
        <v>7193</v>
      </c>
      <c r="E6" s="12">
        <v>21619</v>
      </c>
      <c r="F6" s="12">
        <v>15428</v>
      </c>
      <c r="G6" s="12">
        <v>6191</v>
      </c>
      <c r="H6" s="23">
        <f t="shared" ref="H6:H14" si="1">SUM(I6:J6)</f>
        <v>16393</v>
      </c>
      <c r="I6" s="24">
        <v>11570</v>
      </c>
      <c r="J6" s="24">
        <v>4823</v>
      </c>
      <c r="K6" s="12">
        <f t="shared" ref="K6:K14" si="2">L6+M6</f>
        <v>28697</v>
      </c>
      <c r="L6" s="12">
        <v>18718</v>
      </c>
      <c r="M6" s="12">
        <v>9979</v>
      </c>
      <c r="N6" s="12">
        <f t="shared" ref="N6:N14" si="3">(B6+E6+H6+K6)/4</f>
        <v>23773.5</v>
      </c>
      <c r="O6" s="12">
        <f t="shared" ref="O6:O14" si="4">(C6+F6+I6+L6)/4</f>
        <v>16727</v>
      </c>
      <c r="P6" s="12">
        <f t="shared" ref="P6:P14" si="5">(D6+G6+J6+M6)/4</f>
        <v>7046.5</v>
      </c>
    </row>
    <row r="7" spans="1:16" ht="17.25" x14ac:dyDescent="0.25">
      <c r="A7" s="13" t="s">
        <v>8</v>
      </c>
      <c r="B7" s="12">
        <f>C7+D7</f>
        <v>41202</v>
      </c>
      <c r="C7" s="12">
        <v>12393</v>
      </c>
      <c r="D7" s="12">
        <v>28809</v>
      </c>
      <c r="E7" s="12">
        <v>34305</v>
      </c>
      <c r="F7" s="12">
        <v>9449</v>
      </c>
      <c r="G7" s="12">
        <v>24856</v>
      </c>
      <c r="H7" s="23">
        <f t="shared" si="1"/>
        <v>33685</v>
      </c>
      <c r="I7" s="24">
        <v>11035</v>
      </c>
      <c r="J7" s="24">
        <v>22650</v>
      </c>
      <c r="K7" s="12">
        <f t="shared" si="2"/>
        <v>39037</v>
      </c>
      <c r="L7" s="12">
        <v>9415</v>
      </c>
      <c r="M7" s="12">
        <v>29622</v>
      </c>
      <c r="N7" s="12">
        <f t="shared" si="3"/>
        <v>37057.25</v>
      </c>
      <c r="O7" s="12">
        <f t="shared" si="4"/>
        <v>10573</v>
      </c>
      <c r="P7" s="12">
        <f t="shared" si="5"/>
        <v>26484.25</v>
      </c>
    </row>
    <row r="8" spans="1:16" ht="17.25" x14ac:dyDescent="0.25">
      <c r="A8" s="11" t="s">
        <v>9</v>
      </c>
      <c r="B8" s="12">
        <f>C8+D8</f>
        <v>13374</v>
      </c>
      <c r="C8" s="12">
        <v>8945</v>
      </c>
      <c r="D8" s="12">
        <v>4429</v>
      </c>
      <c r="E8" s="12">
        <v>17790</v>
      </c>
      <c r="F8" s="12">
        <v>10567</v>
      </c>
      <c r="G8" s="12">
        <v>7223</v>
      </c>
      <c r="H8" s="23">
        <f t="shared" si="1"/>
        <v>10333</v>
      </c>
      <c r="I8" s="24">
        <v>6432</v>
      </c>
      <c r="J8" s="24">
        <v>3901</v>
      </c>
      <c r="K8" s="12">
        <f t="shared" si="2"/>
        <v>17427</v>
      </c>
      <c r="L8" s="12">
        <v>7154</v>
      </c>
      <c r="M8" s="12">
        <v>10273</v>
      </c>
      <c r="N8" s="12">
        <f t="shared" si="3"/>
        <v>14731</v>
      </c>
      <c r="O8" s="12">
        <f t="shared" si="4"/>
        <v>8274.5</v>
      </c>
      <c r="P8" s="12">
        <f t="shared" si="5"/>
        <v>6456.5</v>
      </c>
    </row>
    <row r="9" spans="1:16" ht="17.25" x14ac:dyDescent="0.25">
      <c r="A9" s="13" t="s">
        <v>10</v>
      </c>
      <c r="B9" s="12">
        <f>C9+D9</f>
        <v>11636</v>
      </c>
      <c r="C9" s="12">
        <v>4768</v>
      </c>
      <c r="D9" s="12">
        <v>6868</v>
      </c>
      <c r="E9" s="12">
        <v>15827</v>
      </c>
      <c r="F9" s="12">
        <v>7069</v>
      </c>
      <c r="G9" s="12">
        <v>8758</v>
      </c>
      <c r="H9" s="23">
        <f t="shared" si="1"/>
        <v>8646</v>
      </c>
      <c r="I9" s="24">
        <v>2291</v>
      </c>
      <c r="J9" s="24">
        <v>6355</v>
      </c>
      <c r="K9" s="12">
        <f t="shared" si="2"/>
        <v>10112</v>
      </c>
      <c r="L9" s="12">
        <v>1953</v>
      </c>
      <c r="M9" s="12">
        <v>8159</v>
      </c>
      <c r="N9" s="12">
        <f t="shared" si="3"/>
        <v>11555.25</v>
      </c>
      <c r="O9" s="12">
        <f t="shared" si="4"/>
        <v>4020.25</v>
      </c>
      <c r="P9" s="12">
        <f t="shared" si="5"/>
        <v>7535</v>
      </c>
    </row>
    <row r="10" spans="1:16" ht="17.25" x14ac:dyDescent="0.25">
      <c r="A10" s="11" t="s">
        <v>11</v>
      </c>
      <c r="B10" s="12">
        <f>C10+D10</f>
        <v>116165</v>
      </c>
      <c r="C10" s="12">
        <v>45430</v>
      </c>
      <c r="D10" s="12">
        <v>70735</v>
      </c>
      <c r="E10" s="12">
        <v>113836</v>
      </c>
      <c r="F10" s="12">
        <v>46427</v>
      </c>
      <c r="G10" s="12">
        <v>67409</v>
      </c>
      <c r="H10" s="23">
        <f t="shared" si="1"/>
        <v>91475</v>
      </c>
      <c r="I10" s="24">
        <v>43288</v>
      </c>
      <c r="J10" s="24">
        <v>48187</v>
      </c>
      <c r="K10" s="12">
        <f t="shared" si="2"/>
        <v>100526</v>
      </c>
      <c r="L10" s="12">
        <v>45956</v>
      </c>
      <c r="M10" s="12">
        <v>54570</v>
      </c>
      <c r="N10" s="12">
        <f t="shared" si="3"/>
        <v>105500.5</v>
      </c>
      <c r="O10" s="12">
        <f t="shared" si="4"/>
        <v>45275.25</v>
      </c>
      <c r="P10" s="12">
        <f t="shared" si="5"/>
        <v>60225.25</v>
      </c>
    </row>
    <row r="11" spans="1:16" ht="17.25" x14ac:dyDescent="0.25">
      <c r="A11" s="11" t="s">
        <v>12</v>
      </c>
      <c r="B11" s="12">
        <f>C11+D11</f>
        <v>412639</v>
      </c>
      <c r="C11" s="12">
        <v>237076</v>
      </c>
      <c r="D11" s="12">
        <v>175563</v>
      </c>
      <c r="E11" s="12">
        <v>518601</v>
      </c>
      <c r="F11" s="12">
        <v>291492</v>
      </c>
      <c r="G11" s="12">
        <v>227109</v>
      </c>
      <c r="H11" s="23">
        <f t="shared" si="1"/>
        <v>639660</v>
      </c>
      <c r="I11" s="24">
        <v>363921</v>
      </c>
      <c r="J11" s="24">
        <v>275739</v>
      </c>
      <c r="K11" s="12">
        <f t="shared" si="2"/>
        <v>572636</v>
      </c>
      <c r="L11" s="12">
        <v>318881</v>
      </c>
      <c r="M11" s="12">
        <v>253755</v>
      </c>
      <c r="N11" s="12">
        <f t="shared" si="3"/>
        <v>535884</v>
      </c>
      <c r="O11" s="12">
        <f t="shared" si="4"/>
        <v>302842.5</v>
      </c>
      <c r="P11" s="12">
        <f t="shared" si="5"/>
        <v>233041.5</v>
      </c>
    </row>
    <row r="12" spans="1:16" ht="17.25" x14ac:dyDescent="0.25">
      <c r="A12" s="11" t="s">
        <v>13</v>
      </c>
      <c r="B12" s="12">
        <f>C12+D12</f>
        <v>81031</v>
      </c>
      <c r="C12" s="12">
        <v>59597</v>
      </c>
      <c r="D12" s="12">
        <v>21434</v>
      </c>
      <c r="E12" s="12">
        <v>69568</v>
      </c>
      <c r="F12" s="12">
        <v>50522</v>
      </c>
      <c r="G12" s="12">
        <v>19046</v>
      </c>
      <c r="H12" s="23">
        <f t="shared" si="1"/>
        <v>35592</v>
      </c>
      <c r="I12" s="24">
        <v>24863</v>
      </c>
      <c r="J12" s="24">
        <v>10729</v>
      </c>
      <c r="K12" s="12">
        <f t="shared" si="2"/>
        <v>53411</v>
      </c>
      <c r="L12" s="12">
        <v>39758</v>
      </c>
      <c r="M12" s="12">
        <v>13653</v>
      </c>
      <c r="N12" s="12">
        <f t="shared" si="3"/>
        <v>59900.5</v>
      </c>
      <c r="O12" s="12">
        <f t="shared" si="4"/>
        <v>43685</v>
      </c>
      <c r="P12" s="12">
        <f t="shared" si="5"/>
        <v>16215.5</v>
      </c>
    </row>
    <row r="13" spans="1:16" ht="17.25" x14ac:dyDescent="0.25">
      <c r="A13" s="11" t="s">
        <v>14</v>
      </c>
      <c r="B13" s="12">
        <f>C13+D13</f>
        <v>37655</v>
      </c>
      <c r="C13" s="12">
        <v>28346</v>
      </c>
      <c r="D13" s="12">
        <v>9309</v>
      </c>
      <c r="E13" s="12">
        <v>27746</v>
      </c>
      <c r="F13" s="12">
        <v>24232</v>
      </c>
      <c r="G13" s="12">
        <v>3514</v>
      </c>
      <c r="H13" s="23">
        <f t="shared" si="1"/>
        <v>11434</v>
      </c>
      <c r="I13" s="24">
        <v>8909</v>
      </c>
      <c r="J13" s="24">
        <v>2525</v>
      </c>
      <c r="K13" s="12">
        <f t="shared" si="2"/>
        <v>26708</v>
      </c>
      <c r="L13" s="12">
        <v>23187</v>
      </c>
      <c r="M13" s="12">
        <v>3521</v>
      </c>
      <c r="N13" s="12">
        <f t="shared" si="3"/>
        <v>25885.75</v>
      </c>
      <c r="O13" s="12">
        <f t="shared" si="4"/>
        <v>21168.5</v>
      </c>
      <c r="P13" s="12">
        <f t="shared" si="5"/>
        <v>4717.25</v>
      </c>
    </row>
    <row r="14" spans="1:16" ht="17.25" x14ac:dyDescent="0.25">
      <c r="A14" s="13" t="s">
        <v>15</v>
      </c>
      <c r="B14" s="12">
        <f>C14+D14</f>
        <v>125307</v>
      </c>
      <c r="C14" s="12">
        <v>70147</v>
      </c>
      <c r="D14" s="12">
        <v>55160</v>
      </c>
      <c r="E14" s="12">
        <v>95509</v>
      </c>
      <c r="F14" s="12">
        <v>60049</v>
      </c>
      <c r="G14" s="12">
        <v>35460</v>
      </c>
      <c r="H14" s="23">
        <f t="shared" si="1"/>
        <v>59890</v>
      </c>
      <c r="I14" s="24">
        <v>39720</v>
      </c>
      <c r="J14" s="24">
        <v>20170</v>
      </c>
      <c r="K14" s="12">
        <f t="shared" si="2"/>
        <v>52722</v>
      </c>
      <c r="L14" s="12">
        <v>29719</v>
      </c>
      <c r="M14" s="12">
        <v>23003</v>
      </c>
      <c r="N14" s="12">
        <f t="shared" si="3"/>
        <v>83357</v>
      </c>
      <c r="O14" s="12">
        <f t="shared" si="4"/>
        <v>49908.75</v>
      </c>
      <c r="P14" s="12">
        <f t="shared" si="5"/>
        <v>33448.25</v>
      </c>
    </row>
    <row r="15" spans="1:16" ht="17.25" x14ac:dyDescent="0.3">
      <c r="A15" s="14" t="s">
        <v>16</v>
      </c>
      <c r="B15" s="15" t="s">
        <v>17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25" t="s">
        <v>17</v>
      </c>
      <c r="I15" s="25" t="s">
        <v>17</v>
      </c>
      <c r="J15" s="25" t="s">
        <v>17</v>
      </c>
      <c r="K15" s="12" t="s">
        <v>17</v>
      </c>
      <c r="L15" s="12" t="s">
        <v>17</v>
      </c>
      <c r="M15" s="12" t="s">
        <v>17</v>
      </c>
      <c r="N15" s="12" t="s">
        <v>17</v>
      </c>
      <c r="O15" s="12" t="s">
        <v>17</v>
      </c>
      <c r="P15" s="12" t="s">
        <v>17</v>
      </c>
    </row>
    <row r="16" spans="1:16" ht="18.75" x14ac:dyDescent="0.3">
      <c r="A16" s="3"/>
      <c r="B16" s="16" t="s">
        <v>18</v>
      </c>
      <c r="C16" s="16"/>
      <c r="D16" s="16"/>
      <c r="E16" s="16" t="s">
        <v>18</v>
      </c>
      <c r="F16" s="16"/>
      <c r="G16" s="16"/>
      <c r="H16" s="4" t="s">
        <v>18</v>
      </c>
      <c r="I16" s="4"/>
      <c r="J16" s="4"/>
      <c r="K16" s="16" t="s">
        <v>18</v>
      </c>
      <c r="L16" s="16"/>
      <c r="M16" s="16"/>
    </row>
    <row r="17" spans="1:16" ht="18.75" x14ac:dyDescent="0.25">
      <c r="A17" s="9" t="s">
        <v>6</v>
      </c>
      <c r="B17" s="17">
        <f>B18+B19+B20+B21+B22+B23+B24+B25+B26</f>
        <v>100.00773180354025</v>
      </c>
      <c r="C17" s="17">
        <f>C18+C19+C20+C21+C22+C23+C24+C25+C26</f>
        <v>100.00000000000001</v>
      </c>
      <c r="D17" s="17">
        <f>D18+D19+D20+D21+D22+D23+D24+D25+D26</f>
        <v>100</v>
      </c>
      <c r="E17" s="17">
        <v>100</v>
      </c>
      <c r="F17" s="17">
        <v>100</v>
      </c>
      <c r="G17" s="17">
        <v>100</v>
      </c>
      <c r="H17" s="26">
        <f>SUM(H18:H26)</f>
        <v>100</v>
      </c>
      <c r="I17" s="26">
        <f>SUM(I18:I26)</f>
        <v>99.999999999999986</v>
      </c>
      <c r="J17" s="26">
        <f>SUM(J18:J26)</f>
        <v>100</v>
      </c>
      <c r="K17" s="17">
        <f t="shared" ref="K17:M17" si="6">K18+K19+K20+K21+K22+K23+K24+K25+K26</f>
        <v>103.90618334920462</v>
      </c>
      <c r="L17" s="17">
        <f t="shared" si="6"/>
        <v>101.40337860272928</v>
      </c>
      <c r="M17" s="17">
        <f t="shared" si="6"/>
        <v>107.12384716732542</v>
      </c>
      <c r="N17" s="17">
        <f t="shared" ref="N17" si="7">N18+N19+N20+N21+N22+N23+N24+N25+N26</f>
        <v>100</v>
      </c>
      <c r="O17" s="17">
        <f t="shared" ref="O17" si="8">O18+O19+O20+O21+O22+O23+O24+O25+O26</f>
        <v>100</v>
      </c>
      <c r="P17" s="17">
        <f t="shared" ref="P17" si="9">P18+P19+P20+P21+P22+P23+P24+P25+P26</f>
        <v>100</v>
      </c>
    </row>
    <row r="18" spans="1:16" x14ac:dyDescent="0.2">
      <c r="A18" s="11" t="s">
        <v>7</v>
      </c>
      <c r="B18" s="18">
        <f>B6*100/$B$5</f>
        <v>3.2724459703433504</v>
      </c>
      <c r="C18" s="18">
        <f>C6*100/$C$5</f>
        <v>4.3435664304131638</v>
      </c>
      <c r="D18" s="18">
        <f>D6*100/$D$5</f>
        <v>1.8953886693017128</v>
      </c>
      <c r="E18" s="18">
        <v>2.3632462142039636</v>
      </c>
      <c r="F18" s="18">
        <v>2.9943617960736364</v>
      </c>
      <c r="G18" s="18">
        <v>1.5494311327790653</v>
      </c>
      <c r="H18" s="27">
        <v>1.81</v>
      </c>
      <c r="I18" s="27">
        <v>2.2599999999999998</v>
      </c>
      <c r="J18" s="27">
        <v>1.22</v>
      </c>
      <c r="K18" s="18">
        <f>K6*100/$B$5</f>
        <v>3.3084157833694952</v>
      </c>
      <c r="L18" s="18">
        <f t="shared" ref="L18:L26" si="10">L6*100/$C$5</f>
        <v>3.8364890734462813</v>
      </c>
      <c r="M18" s="18">
        <f t="shared" ref="M18:M26" si="11">M6*100/$D$5</f>
        <v>2.6295125164690383</v>
      </c>
      <c r="N18" s="18">
        <f>N6*100/$N$5</f>
        <v>2.648430796258765</v>
      </c>
      <c r="O18" s="18">
        <f>O6*100/$O$5</f>
        <v>3.3289234931705525</v>
      </c>
      <c r="P18" s="18">
        <f>P6*100/$P$5</f>
        <v>1.7831566161398891</v>
      </c>
    </row>
    <row r="19" spans="1:16" x14ac:dyDescent="0.2">
      <c r="A19" s="13" t="s">
        <v>8</v>
      </c>
      <c r="B19" s="18">
        <f>B7*100/$B$5</f>
        <v>4.7500905009718766</v>
      </c>
      <c r="C19" s="18">
        <f>C7*100/$C$5</f>
        <v>2.5401009235612655</v>
      </c>
      <c r="D19" s="18">
        <f>D7*100/$D$5</f>
        <v>7.5913043478260871</v>
      </c>
      <c r="E19" s="18">
        <v>3.749995900747813</v>
      </c>
      <c r="F19" s="18">
        <v>1.8339204440692112</v>
      </c>
      <c r="G19" s="18">
        <v>6.220749513221846</v>
      </c>
      <c r="H19" s="27">
        <v>3.71</v>
      </c>
      <c r="I19" s="27">
        <v>2.15</v>
      </c>
      <c r="J19" s="27">
        <v>5.73</v>
      </c>
      <c r="K19" s="18">
        <f t="shared" ref="K19:K26" si="12">K7*100/$B$5</f>
        <v>4.5004922791718638</v>
      </c>
      <c r="L19" s="18">
        <f t="shared" si="10"/>
        <v>1.929722439710265</v>
      </c>
      <c r="M19" s="18">
        <f t="shared" si="11"/>
        <v>7.8055335968379449</v>
      </c>
      <c r="N19" s="18">
        <f t="shared" ref="N19:N26" si="13">N7*100/$N$5</f>
        <v>4.128275690355232</v>
      </c>
      <c r="O19" s="18">
        <f t="shared" ref="O19:O26" si="14">O7*100/$O$5</f>
        <v>2.1041853346859716</v>
      </c>
      <c r="P19" s="18">
        <f t="shared" ref="P19:P26" si="15">P7*100/$P$5</f>
        <v>6.701989017384923</v>
      </c>
    </row>
    <row r="20" spans="1:16" x14ac:dyDescent="0.2">
      <c r="A20" s="11" t="s">
        <v>9</v>
      </c>
      <c r="B20" s="18">
        <f>B8*100/$B$5</f>
        <v>1.5418598699091761</v>
      </c>
      <c r="C20" s="18">
        <f>C8*100/$C$5</f>
        <v>1.8333900396397578</v>
      </c>
      <c r="D20" s="18">
        <f>D8*100/$D$5</f>
        <v>1.1670619235836628</v>
      </c>
      <c r="E20" s="18">
        <v>1.944685237554397</v>
      </c>
      <c r="F20" s="18">
        <v>2.0509088086019003</v>
      </c>
      <c r="G20" s="18">
        <v>1.8077113668330138</v>
      </c>
      <c r="H20" s="27">
        <v>1.1399999999999999</v>
      </c>
      <c r="I20" s="27">
        <v>1.26</v>
      </c>
      <c r="J20" s="27">
        <v>0.99</v>
      </c>
      <c r="K20" s="18">
        <f t="shared" si="12"/>
        <v>2.0091215756622711</v>
      </c>
      <c r="L20" s="18">
        <f t="shared" si="10"/>
        <v>1.4663021066051232</v>
      </c>
      <c r="M20" s="18">
        <f t="shared" si="11"/>
        <v>2.7069828722002636</v>
      </c>
      <c r="N20" s="18">
        <f t="shared" si="13"/>
        <v>1.6410723730072503</v>
      </c>
      <c r="O20" s="18">
        <f t="shared" si="14"/>
        <v>1.6467494137765131</v>
      </c>
      <c r="P20" s="18">
        <f t="shared" si="15"/>
        <v>1.6338537844471999</v>
      </c>
    </row>
    <row r="21" spans="1:16" x14ac:dyDescent="0.2">
      <c r="A21" s="13" t="s">
        <v>10</v>
      </c>
      <c r="B21" s="18">
        <f>B9*100/$B$5</f>
        <v>1.3414895652955865</v>
      </c>
      <c r="C21" s="18">
        <f>C9*100/$C$5</f>
        <v>0.9772614543322935</v>
      </c>
      <c r="D21" s="18">
        <f>D9*100/$D$5</f>
        <v>1.8097496706192358</v>
      </c>
      <c r="E21" s="18">
        <v>1.7301030497343137</v>
      </c>
      <c r="F21" s="18">
        <v>1.371995303114113</v>
      </c>
      <c r="G21" s="18">
        <v>2.1918781878337996</v>
      </c>
      <c r="H21" s="27">
        <v>0.95</v>
      </c>
      <c r="I21" s="27">
        <v>0.45</v>
      </c>
      <c r="J21" s="27">
        <v>1.61</v>
      </c>
      <c r="K21" s="18">
        <f t="shared" si="12"/>
        <v>1.1657908632063398</v>
      </c>
      <c r="L21" s="18">
        <f t="shared" si="10"/>
        <v>0.40029186667595829</v>
      </c>
      <c r="M21" s="18">
        <f t="shared" si="11"/>
        <v>2.1499341238471672</v>
      </c>
      <c r="N21" s="18">
        <f t="shared" si="13"/>
        <v>1.2872854210978228</v>
      </c>
      <c r="O21" s="18">
        <f t="shared" si="14"/>
        <v>0.80008995476887146</v>
      </c>
      <c r="P21" s="18">
        <f t="shared" si="15"/>
        <v>1.9067742996684971</v>
      </c>
    </row>
    <row r="22" spans="1:16" x14ac:dyDescent="0.2">
      <c r="A22" s="11" t="s">
        <v>19</v>
      </c>
      <c r="B22" s="18">
        <f>B10*100/$B$5</f>
        <v>13.392414519814524</v>
      </c>
      <c r="C22" s="18">
        <f>C10*100/$C$5</f>
        <v>9.31144879830455</v>
      </c>
      <c r="D22" s="18">
        <f>D10*100/$D$5</f>
        <v>18.638998682476942</v>
      </c>
      <c r="E22" s="18">
        <v>12.443799252515028</v>
      </c>
      <c r="F22" s="18">
        <v>9.0108397139169512</v>
      </c>
      <c r="G22" s="18">
        <v>16.870554551688581</v>
      </c>
      <c r="H22" s="27">
        <v>10.09</v>
      </c>
      <c r="I22" s="27">
        <v>8.4499999999999993</v>
      </c>
      <c r="J22" s="27">
        <v>12.2</v>
      </c>
      <c r="K22" s="18">
        <f t="shared" si="12"/>
        <v>11.589427641879007</v>
      </c>
      <c r="L22" s="18">
        <f t="shared" si="10"/>
        <v>9.4192591013621811</v>
      </c>
      <c r="M22" s="18">
        <f t="shared" si="11"/>
        <v>14.379446640316205</v>
      </c>
      <c r="N22" s="18">
        <f t="shared" si="13"/>
        <v>11.75303481694735</v>
      </c>
      <c r="O22" s="18">
        <f t="shared" si="14"/>
        <v>9.0104527640443628</v>
      </c>
      <c r="P22" s="18">
        <f t="shared" si="15"/>
        <v>15.240339600678189</v>
      </c>
    </row>
    <row r="23" spans="1:16" x14ac:dyDescent="0.2">
      <c r="A23" s="11" t="s">
        <v>12</v>
      </c>
      <c r="B23" s="18">
        <v>47.58</v>
      </c>
      <c r="C23" s="18">
        <f>C11*100/$C$5</f>
        <v>48.591702295990522</v>
      </c>
      <c r="D23" s="18">
        <f>D11*100/$D$5</f>
        <v>46.261660079051381</v>
      </c>
      <c r="E23" s="18">
        <v>56.690034226022931</v>
      </c>
      <c r="F23" s="18">
        <v>56.574572767766163</v>
      </c>
      <c r="G23" s="18">
        <v>56.838920228447869</v>
      </c>
      <c r="H23" s="27">
        <v>70.52</v>
      </c>
      <c r="I23" s="27">
        <v>71.069999999999993</v>
      </c>
      <c r="J23" s="27">
        <v>69.790000000000006</v>
      </c>
      <c r="K23" s="18">
        <f t="shared" si="12"/>
        <v>66.01798029499858</v>
      </c>
      <c r="L23" s="18">
        <f t="shared" si="10"/>
        <v>65.358663972092302</v>
      </c>
      <c r="M23" s="18">
        <f t="shared" si="11"/>
        <v>66.865612648221344</v>
      </c>
      <c r="N23" s="18">
        <f t="shared" si="13"/>
        <v>59.698895359216436</v>
      </c>
      <c r="O23" s="18">
        <f t="shared" si="14"/>
        <v>60.270192681323785</v>
      </c>
      <c r="P23" s="18">
        <f t="shared" si="15"/>
        <v>58.972467545613277</v>
      </c>
    </row>
    <row r="24" spans="1:16" x14ac:dyDescent="0.2">
      <c r="A24" s="11" t="s">
        <v>13</v>
      </c>
      <c r="B24" s="18">
        <f>B12*100/$B$5</f>
        <v>9.3418907670562632</v>
      </c>
      <c r="C24" s="18">
        <f>C12*100/$C$5</f>
        <v>12.215153291493644</v>
      </c>
      <c r="D24" s="18">
        <f>D12*100/$D$5</f>
        <v>5.6479578392621868</v>
      </c>
      <c r="E24" s="18">
        <v>7.6047140307017589</v>
      </c>
      <c r="F24" s="18">
        <v>9.8056226770308701</v>
      </c>
      <c r="G24" s="18">
        <v>4.766671838945256</v>
      </c>
      <c r="H24" s="27">
        <v>3.92</v>
      </c>
      <c r="I24" s="27">
        <v>4.8600000000000003</v>
      </c>
      <c r="J24" s="27">
        <v>2.72</v>
      </c>
      <c r="K24" s="18">
        <f t="shared" si="12"/>
        <v>6.1576400113443253</v>
      </c>
      <c r="L24" s="18">
        <f t="shared" si="10"/>
        <v>8.1489011957515363</v>
      </c>
      <c r="M24" s="18">
        <f t="shared" si="11"/>
        <v>3.5976284584980238</v>
      </c>
      <c r="N24" s="18">
        <f t="shared" si="13"/>
        <v>6.6730741755020571</v>
      </c>
      <c r="O24" s="18">
        <f t="shared" si="14"/>
        <v>8.693969199447336</v>
      </c>
      <c r="P24" s="18">
        <f t="shared" si="15"/>
        <v>4.1034238429030543</v>
      </c>
    </row>
    <row r="25" spans="1:16" x14ac:dyDescent="0.2">
      <c r="A25" s="11" t="s">
        <v>14</v>
      </c>
      <c r="B25" s="18">
        <f>B13*100/$B$5</f>
        <v>4.3411644535240042</v>
      </c>
      <c r="C25" s="18">
        <f>C13*100/$C$5</f>
        <v>5.8098685370182865</v>
      </c>
      <c r="D25" s="18">
        <f>D13*100/$D$5</f>
        <v>2.4529644268774704</v>
      </c>
      <c r="E25" s="18">
        <v>3.033009364878263</v>
      </c>
      <c r="F25" s="18">
        <v>4.7030966452201426</v>
      </c>
      <c r="G25" s="18">
        <v>0.87945420781547978</v>
      </c>
      <c r="H25" s="27">
        <v>1.26</v>
      </c>
      <c r="I25" s="27">
        <v>1.74</v>
      </c>
      <c r="J25" s="27">
        <v>0.64</v>
      </c>
      <c r="K25" s="18">
        <f t="shared" si="12"/>
        <v>3.079108225327821</v>
      </c>
      <c r="L25" s="18">
        <f t="shared" si="10"/>
        <v>4.7524667243294649</v>
      </c>
      <c r="M25" s="18">
        <f t="shared" si="11"/>
        <v>0.92779973649538872</v>
      </c>
      <c r="N25" s="18">
        <f t="shared" si="13"/>
        <v>2.8837410345239585</v>
      </c>
      <c r="O25" s="18">
        <f t="shared" si="14"/>
        <v>4.2128485063179788</v>
      </c>
      <c r="P25" s="18">
        <f t="shared" si="15"/>
        <v>1.1937267505124376</v>
      </c>
    </row>
    <row r="26" spans="1:16" x14ac:dyDescent="0.2">
      <c r="A26" s="13" t="s">
        <v>15</v>
      </c>
      <c r="B26" s="18">
        <f t="shared" ref="B26" si="16">B14*100/$B$5</f>
        <v>14.446376156625478</v>
      </c>
      <c r="C26" s="18">
        <f t="shared" ref="C26" si="17">C14*100/$C$5</f>
        <v>14.377508229246518</v>
      </c>
      <c r="D26" s="18">
        <f t="shared" ref="D26" si="18">D14*100/$D$5</f>
        <v>14.534914361001318</v>
      </c>
      <c r="E26" s="18">
        <v>10.440412723641534</v>
      </c>
      <c r="F26" s="18">
        <v>11.654681844207012</v>
      </c>
      <c r="G26" s="18">
        <v>8.874628972435092</v>
      </c>
      <c r="H26" s="27">
        <v>6.6</v>
      </c>
      <c r="I26" s="27">
        <v>7.76</v>
      </c>
      <c r="J26" s="28">
        <v>5.0999999999999996</v>
      </c>
      <c r="K26" s="18">
        <f t="shared" si="12"/>
        <v>6.0782066742449219</v>
      </c>
      <c r="L26" s="18">
        <f t="shared" si="10"/>
        <v>6.0912821227561729</v>
      </c>
      <c r="M26" s="18">
        <f t="shared" si="11"/>
        <v>6.0613965744400531</v>
      </c>
      <c r="N26" s="18">
        <f t="shared" si="13"/>
        <v>9.2861903330911257</v>
      </c>
      <c r="O26" s="18">
        <f t="shared" si="14"/>
        <v>9.9325886524646272</v>
      </c>
      <c r="P26" s="18">
        <f t="shared" si="15"/>
        <v>8.4642685426525297</v>
      </c>
    </row>
    <row r="27" spans="1:16" ht="17.25" x14ac:dyDescent="0.3">
      <c r="A27" s="19" t="s">
        <v>16</v>
      </c>
      <c r="B27" s="20" t="s">
        <v>17</v>
      </c>
      <c r="C27" s="20" t="s">
        <v>17</v>
      </c>
      <c r="D27" s="20" t="s">
        <v>17</v>
      </c>
      <c r="E27" s="20" t="s">
        <v>17</v>
      </c>
      <c r="F27" s="20" t="s">
        <v>17</v>
      </c>
      <c r="G27" s="20" t="s">
        <v>17</v>
      </c>
      <c r="H27" s="29" t="s">
        <v>17</v>
      </c>
      <c r="I27" s="29" t="s">
        <v>17</v>
      </c>
      <c r="J27" s="29" t="s">
        <v>17</v>
      </c>
      <c r="K27" s="20" t="s">
        <v>17</v>
      </c>
      <c r="L27" s="20" t="s">
        <v>17</v>
      </c>
      <c r="M27" s="20" t="s">
        <v>17</v>
      </c>
    </row>
  </sheetData>
  <mergeCells count="6">
    <mergeCell ref="K4:M4"/>
    <mergeCell ref="K16:M16"/>
    <mergeCell ref="B4:D4"/>
    <mergeCell ref="B16:D16"/>
    <mergeCell ref="E4:G4"/>
    <mergeCell ref="E16:G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2020-01-31T02:43:54Z</dcterms:created>
  <dcterms:modified xsi:type="dcterms:W3CDTF">2020-01-31T02:51:09Z</dcterms:modified>
</cp:coreProperties>
</file>