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8-2562-สถิติการคลัง\"/>
    </mc:Choice>
  </mc:AlternateContent>
  <xr:revisionPtr revIDLastSave="0" documentId="13_ncr:1_{A4AD4D82-AD8C-423E-AEB4-0320927D2338}" xr6:coauthVersionLast="45" xr6:coauthVersionMax="45" xr10:uidLastSave="{00000000-0000-0000-0000-000000000000}"/>
  <bookViews>
    <workbookView xWindow="-120" yWindow="-120" windowWidth="21840" windowHeight="13140" xr2:uid="{306F94BC-1F8C-489E-8FA5-A1DC0EFC6322}"/>
  </bookViews>
  <sheets>
    <sheet name="T-2" sheetId="1" r:id="rId1"/>
    <sheet name="T-2-2" sheetId="2" r:id="rId2"/>
  </sheets>
  <externalReferences>
    <externalReference r:id="rId3"/>
  </externalReferences>
  <definedNames>
    <definedName name="_xlnm.Print_Area" localSheetId="0">'T-2'!$A$1:$S$27</definedName>
    <definedName name="_xlnm.Print_Area" localSheetId="1">'T-2-2'!$A$1:$S$29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2" l="1"/>
  <c r="P20" i="2"/>
  <c r="O20" i="2"/>
  <c r="N20" i="2"/>
  <c r="M20" i="2"/>
  <c r="L20" i="2"/>
  <c r="K20" i="2"/>
  <c r="J20" i="2"/>
  <c r="I20" i="2"/>
  <c r="H20" i="2"/>
  <c r="G20" i="2"/>
  <c r="F20" i="2"/>
  <c r="E20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Q21" i="1"/>
  <c r="P21" i="1"/>
  <c r="O21" i="1"/>
  <c r="N21" i="1"/>
  <c r="N13" i="1" s="1"/>
  <c r="M21" i="1"/>
  <c r="L21" i="1"/>
  <c r="K21" i="1"/>
  <c r="J21" i="1"/>
  <c r="J13" i="1" s="1"/>
  <c r="I21" i="1"/>
  <c r="H21" i="1"/>
  <c r="G21" i="1"/>
  <c r="F21" i="1"/>
  <c r="E21" i="1"/>
  <c r="Q19" i="1"/>
  <c r="P19" i="1"/>
  <c r="O19" i="1"/>
  <c r="O13" i="1" s="1"/>
  <c r="N19" i="1"/>
  <c r="M19" i="1"/>
  <c r="L19" i="1"/>
  <c r="K19" i="1"/>
  <c r="J19" i="1"/>
  <c r="I19" i="1"/>
  <c r="H19" i="1"/>
  <c r="G19" i="1"/>
  <c r="F19" i="1"/>
  <c r="E19" i="1"/>
  <c r="Q17" i="1"/>
  <c r="P17" i="1"/>
  <c r="P13" i="1" s="1"/>
  <c r="O17" i="1"/>
  <c r="N17" i="1"/>
  <c r="M17" i="1"/>
  <c r="L17" i="1"/>
  <c r="L13" i="1" s="1"/>
  <c r="K17" i="1"/>
  <c r="J17" i="1"/>
  <c r="I17" i="1"/>
  <c r="H17" i="1"/>
  <c r="G17" i="1"/>
  <c r="F17" i="1"/>
  <c r="E17" i="1"/>
  <c r="Q14" i="1"/>
  <c r="Q13" i="1" s="1"/>
  <c r="P14" i="1"/>
  <c r="O14" i="1"/>
  <c r="N14" i="1"/>
  <c r="M14" i="1"/>
  <c r="M13" i="1" s="1"/>
  <c r="L14" i="1"/>
  <c r="K14" i="1"/>
  <c r="K13" i="1" s="1"/>
  <c r="J14" i="1"/>
  <c r="I14" i="1"/>
  <c r="H14" i="1"/>
  <c r="G14" i="1"/>
  <c r="F14" i="1"/>
  <c r="E14" i="1"/>
  <c r="E13" i="1" s="1"/>
  <c r="I13" i="1"/>
  <c r="H13" i="1"/>
  <c r="G13" i="1"/>
  <c r="F13" i="1"/>
</calcChain>
</file>

<file path=xl/sharedStrings.xml><?xml version="1.0" encoding="utf-8"?>
<sst xmlns="http://schemas.openxmlformats.org/spreadsheetml/2006/main" count="137" uniqueCount="91">
  <si>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</si>
  <si>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2562</t>
  </si>
  <si>
    <t>Table</t>
  </si>
  <si>
    <t>Actual Revenue and Expenditure of Municipality by Type, District and Municipality: Fiscal Year 2019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</si>
  <si>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</si>
  <si>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</si>
  <si>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</si>
  <si>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</si>
  <si>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</si>
  <si>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</si>
  <si>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</si>
  <si>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</si>
  <si>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</si>
  <si>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</si>
  <si>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</si>
  <si>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</si>
  <si>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</si>
  <si>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</si>
  <si>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</si>
  <si>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</si>
  <si>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</si>
  <si>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</si>
  <si>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</si>
  <si>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</si>
  <si>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</si>
  <si>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</si>
  <si>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</si>
  <si>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</si>
  <si>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</si>
  <si>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</si>
  <si>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</si>
  <si>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</si>
  <si>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</si>
  <si>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</si>
  <si>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</si>
  <si>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</si>
  <si>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</si>
  <si>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</si>
  <si>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</si>
  <si>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</si>
  <si>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</si>
  <si>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</si>
  <si>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</si>
  <si>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</si>
  <si>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เมืองกระบี่</t>
  </si>
  <si>
    <t>Mueang  Krabi</t>
  </si>
  <si>
    <t>ทม.เมืองกระบี่</t>
  </si>
  <si>
    <t>Krabi Town Municipality</t>
  </si>
  <si>
    <t>ทต.กระบี่น้อย</t>
  </si>
  <si>
    <t>Krabi noi  Subdistrict Municipality</t>
  </si>
  <si>
    <t>เขาพนม</t>
  </si>
  <si>
    <t>Khao  Phanom</t>
  </si>
  <si>
    <t>ทต.เขาพนม</t>
  </si>
  <si>
    <t>Khao Phanom Subdistrict Municipality</t>
  </si>
  <si>
    <t>เกาะลันตา</t>
  </si>
  <si>
    <t>Ko Lanta</t>
  </si>
  <si>
    <t>ทต.เกาะลันตาใหญ่</t>
  </si>
  <si>
    <t>Ko Lanta Yai Subdistrict Municipality</t>
  </si>
  <si>
    <t>คลองท่อม</t>
  </si>
  <si>
    <t>Khlong   Thom</t>
  </si>
  <si>
    <t>ทต.คลองท่อมใต้</t>
  </si>
  <si>
    <t>Khlong Thom Tai Subdistrict Municipality</t>
  </si>
  <si>
    <t>ทต.คลองพน</t>
  </si>
  <si>
    <t>Khlong Phon Subdistrict Municipality</t>
  </si>
  <si>
    <t>ทต.คลองพนพัฒนา</t>
  </si>
  <si>
    <t>Khlong Phon Pushtana SM</t>
  </si>
  <si>
    <t>ทต.ทรายขาว</t>
  </si>
  <si>
    <t>Sai khao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</si>
  <si>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2562  (ต่อ)</t>
  </si>
  <si>
    <t>Actual Revenue and Expenditure of Municipality by Type, District and Municipality: Fiscal Year 2019  (Cont.)</t>
  </si>
  <si>
    <t>อ่าวลึก</t>
  </si>
  <si>
    <t>Ao  Luck</t>
  </si>
  <si>
    <t>ทต.อ่าวลึกใต้</t>
  </si>
  <si>
    <t>Ao Luek Tai Subdistrict Municipality</t>
  </si>
  <si>
    <t>ทต.แหลมสัก</t>
  </si>
  <si>
    <t>Laem Sak Subdistrict Municipality</t>
  </si>
  <si>
    <t>ปลายพระยา</t>
  </si>
  <si>
    <t>Plai  Praya</t>
  </si>
  <si>
    <t>ทต.ปลายพระยา</t>
  </si>
  <si>
    <t>Plai Phraya Subdistrict Municipality</t>
  </si>
  <si>
    <t>ลำทับ</t>
  </si>
  <si>
    <t>Lam  Thap</t>
  </si>
  <si>
    <t>ทต.ลำทับ</t>
  </si>
  <si>
    <t>Lam Thap Subdistrict Municipality</t>
  </si>
  <si>
    <t>เหนือคลอง</t>
  </si>
  <si>
    <t>Nuea  Khlong</t>
  </si>
  <si>
    <t>ทต.เหนือคลอง</t>
  </si>
  <si>
    <t>Nuea Khlong Subdistrict Municipality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</si>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</sst>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_);_(* \(#,##0.0\);_(* &quot;-&quot;??_);_(@_)"/>
    <numFmt numFmtId="188" formatCode="_(* #,##0.00_);_(* \(#,##0.00\);_(* &quot;-&quot;??_);_(@_)"/>
    <numFmt numFmtId="189" formatCode="_(* #,##0_);_(* \(#,##0\);_(* &quot;-&quot;??_);_(@_)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187" fontId="2" fillId="0" borderId="0" xfId="0" applyNumberFormat="1" applyFont="1"/>
    <xf numFmtId="187" fontId="2" fillId="0" borderId="0" xfId="0" applyNumberFormat="1" applyFont="1" applyAlignment="1">
      <alignment horizontal="left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/>
    <xf numFmtId="187" fontId="4" fillId="0" borderId="0" xfId="0" applyNumberFormat="1" applyFont="1" applyAlignment="1">
      <alignment horizontal="right"/>
    </xf>
    <xf numFmtId="187" fontId="5" fillId="0" borderId="0" xfId="0" applyNumberFormat="1" applyFont="1"/>
    <xf numFmtId="187" fontId="6" fillId="0" borderId="1" xfId="0" applyNumberFormat="1" applyFont="1" applyBorder="1" applyAlignment="1">
      <alignment horizontal="center" vertical="center" shrinkToFit="1"/>
    </xf>
    <xf numFmtId="187" fontId="6" fillId="0" borderId="2" xfId="0" applyNumberFormat="1" applyFont="1" applyBorder="1" applyAlignment="1">
      <alignment horizontal="center" vertical="center" shrinkToFit="1"/>
    </xf>
    <xf numFmtId="187" fontId="6" fillId="0" borderId="3" xfId="0" applyNumberFormat="1" applyFont="1" applyBorder="1" applyAlignment="1">
      <alignment horizontal="center" shrinkToFit="1"/>
    </xf>
    <xf numFmtId="187" fontId="6" fillId="0" borderId="1" xfId="0" applyNumberFormat="1" applyFont="1" applyBorder="1" applyAlignment="1">
      <alignment horizontal="center" shrinkToFit="1"/>
    </xf>
    <xf numFmtId="187" fontId="6" fillId="0" borderId="2" xfId="0" applyNumberFormat="1" applyFont="1" applyBorder="1" applyAlignment="1">
      <alignment horizontal="center" shrinkToFit="1"/>
    </xf>
    <xf numFmtId="187" fontId="6" fillId="0" borderId="3" xfId="0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 vertical="center" shrinkToFit="1"/>
    </xf>
    <xf numFmtId="187" fontId="6" fillId="0" borderId="1" xfId="0" applyNumberFormat="1" applyFont="1" applyBorder="1" applyAlignment="1">
      <alignment vertical="center" shrinkToFit="1"/>
    </xf>
    <xf numFmtId="187" fontId="6" fillId="0" borderId="0" xfId="0" applyNumberFormat="1" applyFont="1"/>
    <xf numFmtId="187" fontId="6" fillId="0" borderId="0" xfId="0" applyNumberFormat="1" applyFont="1" applyAlignment="1">
      <alignment horizontal="center" vertical="center" shrinkToFit="1"/>
    </xf>
    <xf numFmtId="187" fontId="6" fillId="0" borderId="4" xfId="0" applyNumberFormat="1" applyFont="1" applyBorder="1" applyAlignment="1">
      <alignment horizontal="center" vertical="center" shrinkToFit="1"/>
    </xf>
    <xf numFmtId="187" fontId="6" fillId="0" borderId="5" xfId="0" applyNumberFormat="1" applyFont="1" applyBorder="1" applyAlignment="1">
      <alignment horizontal="center" vertical="center" shrinkToFit="1"/>
    </xf>
    <xf numFmtId="187" fontId="6" fillId="0" borderId="6" xfId="0" applyNumberFormat="1" applyFont="1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 vertical="center" shrinkToFit="1"/>
    </xf>
    <xf numFmtId="187" fontId="6" fillId="0" borderId="5" xfId="0" applyNumberFormat="1" applyFont="1" applyBorder="1" applyAlignment="1">
      <alignment horizontal="center" vertical="center"/>
    </xf>
    <xf numFmtId="187" fontId="6" fillId="0" borderId="6" xfId="0" applyNumberFormat="1" applyFont="1" applyBorder="1" applyAlignment="1">
      <alignment horizontal="center" vertical="center"/>
    </xf>
    <xf numFmtId="187" fontId="6" fillId="0" borderId="8" xfId="0" applyNumberFormat="1" applyFont="1" applyBorder="1" applyAlignment="1">
      <alignment vertical="center" shrinkToFit="1"/>
    </xf>
    <xf numFmtId="187" fontId="6" fillId="0" borderId="0" xfId="0" applyNumberFormat="1" applyFont="1" applyAlignment="1">
      <alignment vertical="center" shrinkToFit="1"/>
    </xf>
    <xf numFmtId="187" fontId="6" fillId="0" borderId="9" xfId="0" applyNumberFormat="1" applyFont="1" applyBorder="1" applyAlignment="1">
      <alignment horizontal="center"/>
    </xf>
    <xf numFmtId="187" fontId="6" fillId="0" borderId="10" xfId="0" applyNumberFormat="1" applyFont="1" applyBorder="1"/>
    <xf numFmtId="187" fontId="6" fillId="0" borderId="8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7" fillId="0" borderId="9" xfId="0" applyNumberFormat="1" applyFont="1" applyBorder="1" applyAlignment="1">
      <alignment horizontal="center"/>
    </xf>
    <xf numFmtId="187" fontId="7" fillId="0" borderId="0" xfId="0" applyNumberFormat="1" applyFont="1" applyAlignment="1">
      <alignment horizontal="center"/>
    </xf>
    <xf numFmtId="187" fontId="7" fillId="0" borderId="8" xfId="0" applyNumberFormat="1" applyFont="1" applyBorder="1" applyAlignment="1">
      <alignment horizontal="center"/>
    </xf>
    <xf numFmtId="187" fontId="7" fillId="0" borderId="11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vertical="center" shrinkToFit="1"/>
    </xf>
    <xf numFmtId="187" fontId="6" fillId="0" borderId="6" xfId="0" applyNumberFormat="1" applyFont="1" applyBorder="1" applyAlignment="1">
      <alignment vertical="center" shrinkToFit="1"/>
    </xf>
    <xf numFmtId="187" fontId="8" fillId="0" borderId="0" xfId="0" applyNumberFormat="1" applyFont="1" applyAlignment="1">
      <alignment horizontal="center"/>
    </xf>
    <xf numFmtId="187" fontId="8" fillId="0" borderId="4" xfId="0" applyNumberFormat="1" applyFont="1" applyBorder="1" applyAlignment="1">
      <alignment horizontal="center"/>
    </xf>
    <xf numFmtId="187" fontId="6" fillId="0" borderId="9" xfId="0" applyNumberFormat="1" applyFont="1" applyBorder="1"/>
    <xf numFmtId="187" fontId="3" fillId="0" borderId="0" xfId="2" applyNumberFormat="1" applyFont="1" applyAlignment="1">
      <alignment horizontal="center"/>
    </xf>
    <xf numFmtId="187" fontId="3" fillId="0" borderId="4" xfId="2" applyNumberFormat="1" applyFont="1" applyBorder="1" applyAlignment="1">
      <alignment horizontal="center"/>
    </xf>
    <xf numFmtId="187" fontId="8" fillId="0" borderId="9" xfId="0" applyNumberFormat="1" applyFont="1" applyBorder="1"/>
    <xf numFmtId="187" fontId="3" fillId="0" borderId="8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center" vertical="center"/>
    </xf>
    <xf numFmtId="187" fontId="3" fillId="0" borderId="0" xfId="2" applyNumberFormat="1" applyFont="1" applyAlignment="1">
      <alignment vertical="center"/>
    </xf>
    <xf numFmtId="187" fontId="8" fillId="0" borderId="0" xfId="0" applyNumberFormat="1" applyFont="1"/>
    <xf numFmtId="187" fontId="9" fillId="0" borderId="0" xfId="0" applyNumberFormat="1" applyFont="1"/>
    <xf numFmtId="187" fontId="8" fillId="0" borderId="0" xfId="2" applyNumberFormat="1" applyFont="1"/>
    <xf numFmtId="187" fontId="8" fillId="0" borderId="0" xfId="2" applyNumberFormat="1" applyFont="1" applyAlignment="1">
      <alignment horizontal="center"/>
    </xf>
    <xf numFmtId="187" fontId="8" fillId="0" borderId="4" xfId="2" applyNumberFormat="1" applyFont="1" applyBorder="1" applyAlignment="1">
      <alignment horizontal="center"/>
    </xf>
    <xf numFmtId="187" fontId="8" fillId="0" borderId="9" xfId="1" applyNumberFormat="1" applyFont="1" applyBorder="1"/>
    <xf numFmtId="187" fontId="9" fillId="0" borderId="0" xfId="2" applyNumberFormat="1" applyFont="1"/>
    <xf numFmtId="187" fontId="7" fillId="0" borderId="0" xfId="0" applyNumberFormat="1" applyFont="1"/>
    <xf numFmtId="187" fontId="6" fillId="0" borderId="0" xfId="2" applyNumberFormat="1" applyFont="1" applyAlignment="1">
      <alignment horizontal="center"/>
    </xf>
    <xf numFmtId="187" fontId="6" fillId="0" borderId="0" xfId="2" applyNumberFormat="1" applyFont="1" applyAlignment="1">
      <alignment horizontal="left"/>
    </xf>
    <xf numFmtId="187" fontId="6" fillId="0" borderId="4" xfId="2" applyNumberFormat="1" applyFont="1" applyBorder="1" applyAlignment="1">
      <alignment horizontal="left"/>
    </xf>
    <xf numFmtId="187" fontId="10" fillId="0" borderId="0" xfId="2" applyNumberFormat="1" applyFont="1"/>
    <xf numFmtId="187" fontId="6" fillId="0" borderId="9" xfId="0" applyNumberFormat="1" applyFont="1" applyBorder="1" applyAlignment="1">
      <alignment horizontal="right"/>
    </xf>
    <xf numFmtId="187" fontId="8" fillId="0" borderId="0" xfId="2" applyNumberFormat="1" applyFont="1" applyAlignment="1">
      <alignment horizontal="left"/>
    </xf>
    <xf numFmtId="187" fontId="9" fillId="0" borderId="0" xfId="2" applyNumberFormat="1" applyFont="1" applyAlignment="1">
      <alignment horizontal="left"/>
    </xf>
    <xf numFmtId="187" fontId="6" fillId="0" borderId="0" xfId="2" applyNumberFormat="1" applyFont="1"/>
    <xf numFmtId="187" fontId="6" fillId="0" borderId="4" xfId="2" applyNumberFormat="1" applyFont="1" applyBorder="1"/>
    <xf numFmtId="187" fontId="8" fillId="0" borderId="0" xfId="2" applyNumberFormat="1" applyFont="1" applyAlignment="1">
      <alignment horizontal="center"/>
    </xf>
    <xf numFmtId="187" fontId="10" fillId="0" borderId="0" xfId="2" applyNumberFormat="1" applyFont="1" applyAlignment="1">
      <alignment horizontal="left"/>
    </xf>
    <xf numFmtId="187" fontId="8" fillId="0" borderId="0" xfId="2" applyNumberFormat="1" applyFont="1" applyAlignment="1">
      <alignment horizontal="left"/>
    </xf>
    <xf numFmtId="187" fontId="7" fillId="0" borderId="0" xfId="2" applyNumberFormat="1" applyFont="1"/>
    <xf numFmtId="187" fontId="7" fillId="0" borderId="4" xfId="2" applyNumberFormat="1" applyFont="1" applyBorder="1"/>
    <xf numFmtId="187" fontId="11" fillId="0" borderId="0" xfId="2" applyNumberFormat="1" applyFont="1" applyAlignment="1">
      <alignment horizontal="left"/>
    </xf>
    <xf numFmtId="187" fontId="4" fillId="0" borderId="0" xfId="0" applyNumberFormat="1" applyFont="1" applyAlignment="1">
      <alignment vertical="center"/>
    </xf>
    <xf numFmtId="187" fontId="9" fillId="0" borderId="8" xfId="2" applyNumberFormat="1" applyFont="1" applyBorder="1" applyAlignment="1">
      <alignment horizontal="left"/>
    </xf>
    <xf numFmtId="187" fontId="9" fillId="0" borderId="0" xfId="2" applyNumberFormat="1" applyFont="1" applyAlignment="1">
      <alignment horizontal="center"/>
    </xf>
    <xf numFmtId="187" fontId="5" fillId="0" borderId="9" xfId="0" applyNumberFormat="1" applyFont="1" applyBorder="1" applyAlignment="1">
      <alignment horizontal="right"/>
    </xf>
    <xf numFmtId="187" fontId="2" fillId="0" borderId="9" xfId="0" applyNumberFormat="1" applyFont="1" applyBorder="1"/>
    <xf numFmtId="187" fontId="6" fillId="0" borderId="0" xfId="2" applyNumberFormat="1" applyFont="1"/>
    <xf numFmtId="187" fontId="5" fillId="0" borderId="9" xfId="0" applyNumberFormat="1" applyFont="1" applyBorder="1"/>
    <xf numFmtId="187" fontId="10" fillId="0" borderId="0" xfId="2" applyNumberFormat="1" applyFont="1" applyAlignment="1">
      <alignment horizontal="left" vertical="center"/>
    </xf>
    <xf numFmtId="187" fontId="9" fillId="0" borderId="8" xfId="2" applyNumberFormat="1" applyFont="1" applyBorder="1"/>
    <xf numFmtId="187" fontId="8" fillId="0" borderId="6" xfId="2" applyNumberFormat="1" applyFont="1" applyBorder="1" applyAlignment="1">
      <alignment horizontal="left"/>
    </xf>
    <xf numFmtId="187" fontId="7" fillId="0" borderId="6" xfId="2" applyNumberFormat="1" applyFont="1" applyBorder="1" applyAlignment="1">
      <alignment horizontal="left"/>
    </xf>
    <xf numFmtId="187" fontId="7" fillId="0" borderId="7" xfId="2" applyNumberFormat="1" applyFont="1" applyBorder="1" applyAlignment="1">
      <alignment horizontal="left"/>
    </xf>
    <xf numFmtId="187" fontId="7" fillId="0" borderId="11" xfId="0" applyNumberFormat="1" applyFont="1" applyBorder="1"/>
    <xf numFmtId="187" fontId="5" fillId="0" borderId="11" xfId="0" applyNumberFormat="1" applyFont="1" applyBorder="1"/>
    <xf numFmtId="187" fontId="7" fillId="0" borderId="6" xfId="0" applyNumberFormat="1" applyFont="1" applyBorder="1"/>
    <xf numFmtId="187" fontId="10" fillId="0" borderId="6" xfId="2" applyNumberFormat="1" applyFont="1" applyBorder="1" applyAlignment="1">
      <alignment horizontal="left"/>
    </xf>
    <xf numFmtId="187" fontId="4" fillId="0" borderId="0" xfId="0" applyNumberFormat="1" applyFont="1"/>
    <xf numFmtId="189" fontId="2" fillId="0" borderId="0" xfId="0" applyNumberFormat="1" applyFont="1" applyAlignment="1">
      <alignment horizontal="center"/>
    </xf>
  </cellXfs>
  <cellStyles count="3">
    <cellStyle name="Normal 2" xfId="2" xr:uid="{C64774EA-280F-413A-85FE-4FC5900D0CAF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1183408</xdr:colOff>
      <xdr:row>0</xdr:row>
      <xdr:rowOff>0</xdr:rowOff>
    </xdr:from>
    <xdr:to>
      <xdr:col>18</xdr:col>
      <xdr:colOff>1568257</xdr:colOff>
      <xdr:row>2</xdr:row>
      <xdr:rowOff>119015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4DB9DB5A-F33B-45ED-8FFC-6958ECBFCF9D}"/>
            </a:ext>
          </a:extLst>
        </xdr:cNvPr>
        <xdr:cNvGrpSpPr/>
      </xdr:nvGrpSpPr>
      <xdr:grpSpPr>
        <a:xfrm>
          <a:off x="10777681" y="0"/>
          <a:ext cx="384849" cy="603924"/>
          <a:chOff x="9925050" y="1885951"/>
          <a:chExt cx="4572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E784C763-96C4-4AB1-83BA-3BB97AA2119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D70D362-7A8A-4699-8197-DD38E0B6E4BB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164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990985</xdr:colOff>
      <xdr:row>25</xdr:row>
      <xdr:rowOff>0</xdr:rowOff>
    </xdr:from>
    <xdr:to>
      <xdr:col>18</xdr:col>
      <xdr:colOff>1448186</xdr:colOff>
      <xdr:row>27</xdr:row>
      <xdr:rowOff>128539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3271014-1B07-4E12-AD00-DA88AC1BFC09}"/>
            </a:ext>
          </a:extLst>
        </xdr:cNvPr>
        <xdr:cNvGrpSpPr/>
      </xdr:nvGrpSpPr>
      <xdr:grpSpPr>
        <a:xfrm>
          <a:off x="10294697" y="5715000"/>
          <a:ext cx="457201" cy="609600"/>
          <a:chOff x="10229850" y="5772151"/>
          <a:chExt cx="457201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816A101B-13FD-4913-AAD1-C6D1CC53DDA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F64D4581-E922-43BF-B2C9-2D9D2FEC1134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165</a:t>
            </a:r>
            <a:endParaRPr lang="th-TH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3585;&#3621;&#3640;&#3656;&#3617;&#3623;&#3636;&#3594;&#3634;&#3585;&#3634;&#3619;&#3626;&#3606;&#3636;&#3605;&#3636;%2062/7.&#3619;&#3634;&#3618;&#3591;&#3634;&#3609;&#3626;&#3606;&#3636;&#3605;&#3636;&#3592;&#3633;&#3591;&#3627;&#3623;&#3633;&#3604;/&#3611;&#3637;2563/3.&#3605;&#3634;&#3619;&#3634;&#3591;&#3626;&#3606;&#3636;&#3605;&#3636;&#3611;&#3637;2563-&#3626;&#3635;&#3627;&#3619;&#3633;&#3610;&#3586;&#3629;&#3586;&#3657;&#3629;&#3617;&#3641;&#3621;/1.&#3605;&#3634;&#3619;&#3634;&#3591;&#3626;&#3606;&#3636;&#3605;&#3636;%20-21%20&#3626;&#3634;&#3586;&#3634;-&#3619;&#3634;&#3618;&#3591;&#3634;&#3609;&#3626;&#3606;&#3636;&#3605;&#3636;-2563/19.&#3626;&#3606;&#3636;&#3605;&#3636;&#3585;&#3634;&#3619;&#3588;&#3621;&#3633;&#3591;-data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2-2"/>
      <sheetName val="T-19.3"/>
      <sheetName val="T-19.3-2"/>
      <sheetName val="T-19.3-3"/>
      <sheetName val="T-19.3-4"/>
      <sheetName val="T-19.4"/>
      <sheetName val="T-19.5"/>
      <sheetName val="รายรับ"/>
      <sheetName val="รายจ่าย"/>
    </sheetNames>
    <sheetDataSet>
      <sheetData sheetId="0"/>
      <sheetData sheetId="1"/>
      <sheetData sheetId="2">
        <row r="13">
          <cell r="E13">
            <v>53102.903850000002</v>
          </cell>
          <cell r="F13">
            <v>635.16049999999996</v>
          </cell>
          <cell r="G13">
            <v>3857.0465400000003</v>
          </cell>
          <cell r="H13">
            <v>3241.7672499999999</v>
          </cell>
          <cell r="I13">
            <v>370.22675000000004</v>
          </cell>
          <cell r="J13">
            <v>56048.667999999998</v>
          </cell>
          <cell r="K13">
            <v>6633.8</v>
          </cell>
          <cell r="L13">
            <v>17500.268380000001</v>
          </cell>
          <cell r="M13">
            <v>38296.92037</v>
          </cell>
          <cell r="N13">
            <v>26016.788939999999</v>
          </cell>
          <cell r="O13">
            <v>14713.080710000002</v>
          </cell>
          <cell r="P13">
            <v>5701.0597500000003</v>
          </cell>
          <cell r="Q13">
            <v>50</v>
          </cell>
        </row>
        <row r="16">
          <cell r="E16">
            <v>29489.509710000002</v>
          </cell>
          <cell r="F16">
            <v>452.02759999999995</v>
          </cell>
          <cell r="G16">
            <v>715.47083999999995</v>
          </cell>
          <cell r="H16">
            <v>0</v>
          </cell>
          <cell r="I16">
            <v>117.503</v>
          </cell>
          <cell r="J16">
            <v>26975.205999999998</v>
          </cell>
          <cell r="K16">
            <v>0</v>
          </cell>
          <cell r="L16">
            <v>10119.686380000001</v>
          </cell>
          <cell r="M16">
            <v>21666.999879999999</v>
          </cell>
          <cell r="N16">
            <v>15944.74596</v>
          </cell>
          <cell r="O16">
            <v>4916.2787800000006</v>
          </cell>
          <cell r="P16">
            <v>4131.7430999999997</v>
          </cell>
          <cell r="Q16">
            <v>25</v>
          </cell>
        </row>
        <row r="18">
          <cell r="E18">
            <v>25336.047350000001</v>
          </cell>
          <cell r="F18">
            <v>510.82059999999996</v>
          </cell>
          <cell r="G18">
            <v>508.40865000000002</v>
          </cell>
          <cell r="H18">
            <v>0</v>
          </cell>
          <cell r="I18">
            <v>43.875999999999998</v>
          </cell>
          <cell r="J18">
            <v>29708.635999999999</v>
          </cell>
          <cell r="K18">
            <v>5798.5680000000002</v>
          </cell>
          <cell r="L18">
            <v>6689.4637300000004</v>
          </cell>
          <cell r="M18">
            <v>16809.190999999999</v>
          </cell>
          <cell r="N18">
            <v>16989.883409999999</v>
          </cell>
          <cell r="O18">
            <v>2600.1799999999998</v>
          </cell>
          <cell r="P18">
            <v>7888.5529400000005</v>
          </cell>
          <cell r="Q18">
            <v>0</v>
          </cell>
        </row>
        <row r="20">
          <cell r="E20">
            <v>27400.807530000002</v>
          </cell>
          <cell r="F20">
            <v>512.43166999999994</v>
          </cell>
          <cell r="G20">
            <v>460.62594000000001</v>
          </cell>
          <cell r="H20">
            <v>3767.1669200000001</v>
          </cell>
          <cell r="I20">
            <v>390.27</v>
          </cell>
          <cell r="J20">
            <v>22746.9892</v>
          </cell>
          <cell r="K20">
            <v>825.98800000000006</v>
          </cell>
          <cell r="L20">
            <v>11571.05701</v>
          </cell>
          <cell r="M20">
            <v>15621.163480000001</v>
          </cell>
          <cell r="N20">
            <v>11674.842430000001</v>
          </cell>
          <cell r="O20">
            <v>2351.0684999999999</v>
          </cell>
          <cell r="P20">
            <v>4294.3706700000002</v>
          </cell>
          <cell r="Q2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F0B3-502B-410B-A4EC-15442E926720}">
  <sheetPr>
    <tabColor rgb="FF00B050"/>
  </sheetPr>
  <dimension ref="A1:AA30"/>
  <sheetViews>
    <sheetView showGridLines="0" tabSelected="1" zoomScale="110" zoomScaleNormal="110" workbookViewId="0">
      <selection activeCell="G16" sqref="G16"/>
    </sheetView>
  </sheetViews>
  <sheetFormatPr defaultColWidth="9.140625" defaultRowHeight="18.75" x14ac:dyDescent="0.3"/>
  <cols>
    <col min="1" max="1" width="1.7109375" style="6" customWidth="1"/>
    <col min="2" max="2" width="6.140625" style="6" customWidth="1"/>
    <col min="3" max="3" width="6.140625" style="6" bestFit="1" customWidth="1"/>
    <col min="4" max="4" width="2.42578125" style="6" customWidth="1"/>
    <col min="5" max="5" width="9.7109375" style="6" customWidth="1"/>
    <col min="6" max="6" width="11.85546875" style="6" bestFit="1" customWidth="1"/>
    <col min="7" max="7" width="8.85546875" style="6" customWidth="1"/>
    <col min="8" max="8" width="11.5703125" style="6" bestFit="1" customWidth="1"/>
    <col min="9" max="9" width="10.28515625" style="6" customWidth="1"/>
    <col min="10" max="10" width="9.28515625" style="6" customWidth="1"/>
    <col min="11" max="11" width="9" style="6" customWidth="1"/>
    <col min="12" max="12" width="9.28515625" style="6" customWidth="1"/>
    <col min="13" max="13" width="9.7109375" style="6" customWidth="1"/>
    <col min="14" max="14" width="9.42578125" style="6" customWidth="1"/>
    <col min="15" max="15" width="9.7109375" style="6" customWidth="1"/>
    <col min="16" max="16" width="8.5703125" style="6" customWidth="1"/>
    <col min="17" max="17" width="8.85546875" style="6" bestFit="1" customWidth="1"/>
    <col min="18" max="18" width="1.28515625" style="6" customWidth="1"/>
    <col min="19" max="19" width="24.140625" style="6" customWidth="1"/>
    <col min="20" max="20" width="2.28515625" style="6" customWidth="1"/>
    <col min="21" max="21" width="5.140625" style="6" hidden="1" customWidth="1"/>
    <col min="22" max="22" width="11.42578125" style="6" bestFit="1" customWidth="1"/>
    <col min="23" max="16384" width="9.140625" style="6"/>
  </cols>
  <sheetData>
    <row r="1" spans="1:27" s="1" customFormat="1" x14ac:dyDescent="0.3">
      <c r="B1" s="2" t="s">
        <v>0</v>
      </c>
      <c r="C1" s="86">
        <v>2</v>
      </c>
      <c r="D1" s="2" t="s">
        <v>1</v>
      </c>
    </row>
    <row r="2" spans="1:27" s="4" customFormat="1" x14ac:dyDescent="0.3">
      <c r="B2" s="1" t="s">
        <v>2</v>
      </c>
      <c r="C2" s="86">
        <v>2</v>
      </c>
      <c r="D2" s="2" t="s">
        <v>3</v>
      </c>
    </row>
    <row r="3" spans="1:27" s="4" customFormat="1" x14ac:dyDescent="0.3">
      <c r="B3" s="1"/>
      <c r="C3" s="3"/>
      <c r="D3" s="2"/>
      <c r="S3" s="5" t="s">
        <v>4</v>
      </c>
    </row>
    <row r="4" spans="1:27" ht="6" customHeight="1" x14ac:dyDescent="0.3"/>
    <row r="5" spans="1:27" s="16" customFormat="1" ht="21" customHeight="1" x14ac:dyDescent="0.25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3"/>
      <c r="N5" s="13"/>
      <c r="O5" s="13"/>
      <c r="P5" s="13"/>
      <c r="Q5" s="13"/>
      <c r="R5" s="14" t="s">
        <v>8</v>
      </c>
      <c r="S5" s="15"/>
    </row>
    <row r="6" spans="1:27" s="16" customFormat="1" ht="21" customHeight="1" x14ac:dyDescent="0.2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0"/>
      <c r="K6" s="21"/>
      <c r="L6" s="22" t="s">
        <v>10</v>
      </c>
      <c r="M6" s="23"/>
      <c r="N6" s="23"/>
      <c r="O6" s="23"/>
      <c r="P6" s="23"/>
      <c r="Q6" s="23"/>
      <c r="R6" s="24"/>
      <c r="S6" s="25"/>
    </row>
    <row r="7" spans="1:27" s="16" customFormat="1" ht="21" customHeight="1" x14ac:dyDescent="0.25">
      <c r="A7" s="17"/>
      <c r="B7" s="17"/>
      <c r="C7" s="17"/>
      <c r="D7" s="18"/>
      <c r="E7" s="26"/>
      <c r="F7" s="26" t="s">
        <v>11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24"/>
      <c r="S7" s="25"/>
      <c r="V7" s="29"/>
      <c r="W7" s="29"/>
    </row>
    <row r="8" spans="1:27" s="16" customFormat="1" ht="21" customHeight="1" x14ac:dyDescent="0.25">
      <c r="A8" s="17"/>
      <c r="B8" s="17"/>
      <c r="C8" s="17"/>
      <c r="D8" s="18"/>
      <c r="E8" s="26" t="s">
        <v>12</v>
      </c>
      <c r="F8" s="26" t="s">
        <v>13</v>
      </c>
      <c r="G8" s="26"/>
      <c r="H8" s="26" t="s">
        <v>14</v>
      </c>
      <c r="I8" s="26"/>
      <c r="J8" s="28"/>
      <c r="K8" s="26"/>
      <c r="L8" s="28"/>
      <c r="M8" s="28"/>
      <c r="N8" s="28"/>
      <c r="O8" s="28"/>
      <c r="P8" s="28"/>
      <c r="Q8" s="28"/>
      <c r="R8" s="24"/>
      <c r="S8" s="25"/>
      <c r="V8" s="29"/>
      <c r="W8" s="29"/>
    </row>
    <row r="9" spans="1:27" s="16" customFormat="1" ht="21" customHeight="1" x14ac:dyDescent="0.25">
      <c r="A9" s="17"/>
      <c r="B9" s="17"/>
      <c r="C9" s="17"/>
      <c r="D9" s="18"/>
      <c r="E9" s="30" t="s">
        <v>15</v>
      </c>
      <c r="F9" s="26" t="s">
        <v>16</v>
      </c>
      <c r="G9" s="26"/>
      <c r="H9" s="29" t="s">
        <v>17</v>
      </c>
      <c r="I9" s="26"/>
      <c r="J9" s="28"/>
      <c r="K9" s="26"/>
      <c r="L9" s="28" t="s">
        <v>18</v>
      </c>
      <c r="M9" s="28"/>
      <c r="N9" s="28"/>
      <c r="O9" s="28"/>
      <c r="P9" s="28"/>
      <c r="Q9" s="28"/>
      <c r="R9" s="24"/>
      <c r="S9" s="25"/>
      <c r="V9" s="29"/>
      <c r="W9" s="29"/>
    </row>
    <row r="10" spans="1:27" s="16" customFormat="1" ht="21" customHeight="1" x14ac:dyDescent="0.25">
      <c r="A10" s="17"/>
      <c r="B10" s="17"/>
      <c r="C10" s="17"/>
      <c r="D10" s="18"/>
      <c r="E10" s="30" t="s">
        <v>19</v>
      </c>
      <c r="F10" s="31" t="s">
        <v>20</v>
      </c>
      <c r="G10" s="26" t="s">
        <v>21</v>
      </c>
      <c r="H10" s="31" t="s">
        <v>22</v>
      </c>
      <c r="I10" s="26" t="s">
        <v>23</v>
      </c>
      <c r="J10" s="28" t="s">
        <v>24</v>
      </c>
      <c r="K10" s="26" t="s">
        <v>25</v>
      </c>
      <c r="L10" s="32" t="s">
        <v>26</v>
      </c>
      <c r="M10" s="28" t="s">
        <v>27</v>
      </c>
      <c r="N10" s="28" t="s">
        <v>28</v>
      </c>
      <c r="O10" s="28" t="s">
        <v>29</v>
      </c>
      <c r="P10" s="28" t="s">
        <v>30</v>
      </c>
      <c r="Q10" s="28" t="s">
        <v>31</v>
      </c>
      <c r="R10" s="24"/>
      <c r="S10" s="25"/>
      <c r="V10" s="29"/>
      <c r="W10" s="29"/>
    </row>
    <row r="11" spans="1:27" s="16" customFormat="1" ht="21" customHeight="1" x14ac:dyDescent="0.25">
      <c r="A11" s="20"/>
      <c r="B11" s="20"/>
      <c r="C11" s="20"/>
      <c r="D11" s="21"/>
      <c r="E11" s="33" t="s">
        <v>19</v>
      </c>
      <c r="F11" s="33" t="s">
        <v>32</v>
      </c>
      <c r="G11" s="33" t="s">
        <v>33</v>
      </c>
      <c r="H11" s="33" t="s">
        <v>34</v>
      </c>
      <c r="I11" s="33" t="s">
        <v>35</v>
      </c>
      <c r="J11" s="34" t="s">
        <v>36</v>
      </c>
      <c r="K11" s="33" t="s">
        <v>37</v>
      </c>
      <c r="L11" s="34" t="s">
        <v>38</v>
      </c>
      <c r="M11" s="34" t="s">
        <v>39</v>
      </c>
      <c r="N11" s="34" t="s">
        <v>40</v>
      </c>
      <c r="O11" s="34" t="s">
        <v>41</v>
      </c>
      <c r="P11" s="34" t="s">
        <v>36</v>
      </c>
      <c r="Q11" s="33" t="s">
        <v>37</v>
      </c>
      <c r="R11" s="35"/>
      <c r="S11" s="36"/>
      <c r="V11" s="29"/>
      <c r="W11" s="29"/>
    </row>
    <row r="12" spans="1:27" s="16" customFormat="1" ht="3" customHeight="1" x14ac:dyDescent="0.25">
      <c r="A12" s="37"/>
      <c r="B12" s="37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S12" s="37"/>
    </row>
    <row r="13" spans="1:27" s="46" customFormat="1" ht="21.75" customHeight="1" x14ac:dyDescent="0.3">
      <c r="A13" s="40" t="s">
        <v>42</v>
      </c>
      <c r="B13" s="40"/>
      <c r="C13" s="40"/>
      <c r="D13" s="41"/>
      <c r="E13" s="42">
        <f>SUM(E14,E17,E19,E21,'[1]T-19.2-2'!E13,'[1]T-19.2-2'!E16,'[1]T-19.2-2'!E18,'[1]T-19.2-2'!E20)</f>
        <v>543941.30482000008</v>
      </c>
      <c r="F13" s="42">
        <f>SUM(F14,F17,F19,F21,'[1]T-19.2-2'!F13,'[1]T-19.2-2'!F16,'[1]T-19.2-2'!F18,'[1]T-19.2-2'!F20)</f>
        <v>32490.929860000004</v>
      </c>
      <c r="G13" s="42">
        <f>SUM(G14,G17,G19,G21,'[1]T-19.2-2'!G13,'[1]T-19.2-2'!G16,'[1]T-19.2-2'!G18,'[1]T-19.2-2'!G20)</f>
        <v>40336.571909999999</v>
      </c>
      <c r="H13" s="42">
        <f>SUM(H14,H17,H19,H21,'[1]T-19.2-2'!H13,'[1]T-19.2-2'!H16,'[1]T-19.2-2'!H18,'[1]T-19.2-2'!H20)</f>
        <v>14461.29135</v>
      </c>
      <c r="I13" s="42">
        <f>SUM(I14,I17,I19,I21,'[1]T-19.2-2'!I13,'[1]T-19.2-2'!I16,'[1]T-19.2-2'!I18,'[1]T-19.2-2'!I20)</f>
        <v>9408.3686300000008</v>
      </c>
      <c r="J13" s="42">
        <f>SUM(J14,J17,J19,J21,'[1]T-19.2-2'!J13,'[1]T-19.2-2'!J16,'[1]T-19.2-2'!J18,'[1]T-19.2-2'!J20)</f>
        <v>550246.48805999989</v>
      </c>
      <c r="K13" s="42">
        <f>SUM(K14,K17,K19,K21,'[1]T-19.2-2'!K13,'[1]T-19.2-2'!K16,'[1]T-19.2-2'!K18,'[1]T-19.2-2'!K20)</f>
        <v>57046.232279999997</v>
      </c>
      <c r="L13" s="42">
        <f>SUM(L14,L17,L19,L21,'[1]T-19.2-2'!L13,'[1]T-19.2-2'!L16,'[1]T-19.2-2'!L18,'[1]T-19.2-2'!L20)</f>
        <v>151799.35996999999</v>
      </c>
      <c r="M13" s="42">
        <f>SUM(M14,M17,M19,M21,'[1]T-19.2-2'!M13,'[1]T-19.2-2'!M16,'[1]T-19.2-2'!M18,'[1]T-19.2-2'!M20)</f>
        <v>366519.61754000001</v>
      </c>
      <c r="N13" s="42">
        <f>SUM(N14,N17,N19,N21,'[1]T-19.2-2'!N13,'[1]T-19.2-2'!N16,'[1]T-19.2-2'!N18,'[1]T-19.2-2'!N20)</f>
        <v>301984.53695000004</v>
      </c>
      <c r="O13" s="42">
        <f>SUM(O14,O17,O19,O21,'[1]T-19.2-2'!O13,'[1]T-19.2-2'!O16,'[1]T-19.2-2'!O18,'[1]T-19.2-2'!O20)</f>
        <v>115942.57256999999</v>
      </c>
      <c r="P13" s="42">
        <f>SUM(P14,P17,P19,P21,'[1]T-19.2-2'!P13,'[1]T-19.2-2'!P16,'[1]T-19.2-2'!P18,'[1]T-19.2-2'!P20)</f>
        <v>66279.009720000002</v>
      </c>
      <c r="Q13" s="42">
        <f>SUM(Q14,Q17,Q19,Q21,'[1]T-19.2-2'!Q13,'[1]T-19.2-2'!Q16,'[1]T-19.2-2'!Q18,'[1]T-19.2-2'!Q20)</f>
        <v>125</v>
      </c>
      <c r="R13" s="43" t="s">
        <v>43</v>
      </c>
      <c r="S13" s="44"/>
      <c r="T13" s="45"/>
      <c r="V13" s="47"/>
      <c r="W13" s="47"/>
      <c r="X13" s="47"/>
      <c r="Y13" s="47"/>
      <c r="Z13" s="47"/>
      <c r="AA13" s="47"/>
    </row>
    <row r="14" spans="1:27" s="16" customFormat="1" ht="21" customHeight="1" x14ac:dyDescent="0.25">
      <c r="A14" s="48" t="s">
        <v>44</v>
      </c>
      <c r="C14" s="49"/>
      <c r="D14" s="50"/>
      <c r="E14" s="51">
        <f>SUM(E15:E16)</f>
        <v>251541.12519999998</v>
      </c>
      <c r="F14" s="51">
        <f t="shared" ref="F14:Q14" si="0">SUM(F15:F16)</f>
        <v>26456.36724</v>
      </c>
      <c r="G14" s="51">
        <f t="shared" si="0"/>
        <v>24349.164530000002</v>
      </c>
      <c r="H14" s="51">
        <f t="shared" si="0"/>
        <v>5564.3008899999995</v>
      </c>
      <c r="I14" s="51">
        <f t="shared" si="0"/>
        <v>5882.7701299999999</v>
      </c>
      <c r="J14" s="51">
        <f t="shared" si="0"/>
        <v>211542.11976</v>
      </c>
      <c r="K14" s="51">
        <f t="shared" si="0"/>
        <v>16145.68391</v>
      </c>
      <c r="L14" s="51">
        <f t="shared" si="0"/>
        <v>70768.928750000006</v>
      </c>
      <c r="M14" s="51">
        <f t="shared" si="0"/>
        <v>170211.82222999999</v>
      </c>
      <c r="N14" s="51">
        <f t="shared" si="0"/>
        <v>137885.53142000001</v>
      </c>
      <c r="O14" s="51">
        <f t="shared" si="0"/>
        <v>43888.44472</v>
      </c>
      <c r="P14" s="51">
        <f t="shared" si="0"/>
        <v>17912.092199999999</v>
      </c>
      <c r="Q14" s="51">
        <f t="shared" si="0"/>
        <v>25</v>
      </c>
      <c r="R14" s="52" t="s">
        <v>45</v>
      </c>
      <c r="V14" s="53"/>
      <c r="W14" s="53"/>
      <c r="X14" s="53"/>
      <c r="Y14" s="53"/>
      <c r="Z14" s="53"/>
      <c r="AA14" s="53"/>
    </row>
    <row r="15" spans="1:27" s="16" customFormat="1" ht="21" customHeight="1" x14ac:dyDescent="0.25">
      <c r="A15" s="54"/>
      <c r="B15" s="55" t="s">
        <v>46</v>
      </c>
      <c r="C15" s="55"/>
      <c r="D15" s="56"/>
      <c r="E15" s="39">
        <v>187462.67982999998</v>
      </c>
      <c r="F15" s="39">
        <v>23183.947319999999</v>
      </c>
      <c r="G15" s="39">
        <v>23781.271820000002</v>
      </c>
      <c r="H15" s="39">
        <v>5504.2058899999993</v>
      </c>
      <c r="I15" s="39">
        <v>5828.3201300000001</v>
      </c>
      <c r="J15" s="39">
        <v>174341.37776</v>
      </c>
      <c r="K15" s="39">
        <v>10050.30492</v>
      </c>
      <c r="L15" s="39">
        <v>43159.393200000006</v>
      </c>
      <c r="M15" s="39">
        <v>140489.60629</v>
      </c>
      <c r="N15" s="39">
        <v>118119.93700000001</v>
      </c>
      <c r="O15" s="39">
        <v>38157.33872</v>
      </c>
      <c r="P15" s="39">
        <v>13252.760249999999</v>
      </c>
      <c r="Q15" s="39">
        <v>0</v>
      </c>
      <c r="R15" s="53"/>
      <c r="S15" s="57" t="s">
        <v>47</v>
      </c>
    </row>
    <row r="16" spans="1:27" s="16" customFormat="1" ht="21" customHeight="1" x14ac:dyDescent="0.25">
      <c r="A16" s="54"/>
      <c r="B16" s="55" t="s">
        <v>48</v>
      </c>
      <c r="C16" s="55"/>
      <c r="D16" s="56"/>
      <c r="E16" s="39">
        <v>64078.445370000001</v>
      </c>
      <c r="F16" s="39">
        <v>3272.4199199999998</v>
      </c>
      <c r="G16" s="58">
        <v>567.89270999999997</v>
      </c>
      <c r="H16" s="39">
        <v>60.094999999999999</v>
      </c>
      <c r="I16" s="39">
        <v>54.45</v>
      </c>
      <c r="J16" s="39">
        <v>37200.741999999998</v>
      </c>
      <c r="K16" s="39">
        <v>6095.3789900000002</v>
      </c>
      <c r="L16" s="39">
        <v>27609.535550000001</v>
      </c>
      <c r="M16" s="39">
        <v>29722.215940000002</v>
      </c>
      <c r="N16" s="39">
        <v>19765.594420000001</v>
      </c>
      <c r="O16" s="39">
        <v>5731.1059999999998</v>
      </c>
      <c r="P16" s="39">
        <v>4659.3319499999998</v>
      </c>
      <c r="Q16" s="39">
        <v>25</v>
      </c>
      <c r="R16" s="53"/>
      <c r="S16" s="57" t="s">
        <v>49</v>
      </c>
    </row>
    <row r="17" spans="1:19" s="16" customFormat="1" ht="21" customHeight="1" x14ac:dyDescent="0.25">
      <c r="A17" s="59" t="s">
        <v>50</v>
      </c>
      <c r="B17" s="59"/>
      <c r="C17" s="49"/>
      <c r="D17" s="50"/>
      <c r="E17" s="51">
        <f>SUM(E18)</f>
        <v>29522.11046</v>
      </c>
      <c r="F17" s="51">
        <f t="shared" ref="F17:Q17" si="1">SUM(F18)</f>
        <v>1072.8436999999999</v>
      </c>
      <c r="G17" s="51">
        <f t="shared" si="1"/>
        <v>3278.4157400000004</v>
      </c>
      <c r="H17" s="51">
        <f t="shared" si="1"/>
        <v>1326.2912900000001</v>
      </c>
      <c r="I17" s="51">
        <f t="shared" si="1"/>
        <v>346.35149000000001</v>
      </c>
      <c r="J17" s="51">
        <f t="shared" si="1"/>
        <v>40098.595000000001</v>
      </c>
      <c r="K17" s="51">
        <f t="shared" si="1"/>
        <v>0</v>
      </c>
      <c r="L17" s="51">
        <f t="shared" si="1"/>
        <v>5733.6102499999997</v>
      </c>
      <c r="M17" s="51">
        <f t="shared" si="1"/>
        <v>20560.737000000001</v>
      </c>
      <c r="N17" s="51">
        <f t="shared" si="1"/>
        <v>22008.793180000001</v>
      </c>
      <c r="O17" s="51">
        <f t="shared" si="1"/>
        <v>12198.514999999999</v>
      </c>
      <c r="P17" s="51">
        <f t="shared" si="1"/>
        <v>4543.9657200000001</v>
      </c>
      <c r="Q17" s="51">
        <f t="shared" si="1"/>
        <v>0</v>
      </c>
      <c r="R17" s="60" t="s">
        <v>51</v>
      </c>
    </row>
    <row r="18" spans="1:19" s="16" customFormat="1" ht="21" customHeight="1" x14ac:dyDescent="0.25">
      <c r="A18" s="54"/>
      <c r="B18" s="61" t="s">
        <v>52</v>
      </c>
      <c r="C18" s="61"/>
      <c r="D18" s="62"/>
      <c r="E18" s="39">
        <v>29522.11046</v>
      </c>
      <c r="F18" s="39">
        <v>1072.8436999999999</v>
      </c>
      <c r="G18" s="39">
        <v>3278.4157400000004</v>
      </c>
      <c r="H18" s="39">
        <v>1326.2912900000001</v>
      </c>
      <c r="I18" s="39">
        <v>346.35149000000001</v>
      </c>
      <c r="J18" s="39">
        <v>40098.595000000001</v>
      </c>
      <c r="K18" s="58">
        <v>0</v>
      </c>
      <c r="L18" s="39">
        <v>5733.6102499999997</v>
      </c>
      <c r="M18" s="39">
        <v>20560.737000000001</v>
      </c>
      <c r="N18" s="39">
        <v>22008.793180000001</v>
      </c>
      <c r="O18" s="39">
        <v>12198.514999999999</v>
      </c>
      <c r="P18" s="39">
        <v>4543.9657200000001</v>
      </c>
      <c r="Q18" s="58">
        <v>0</v>
      </c>
      <c r="R18" s="53"/>
      <c r="S18" s="57" t="s">
        <v>53</v>
      </c>
    </row>
    <row r="19" spans="1:19" s="16" customFormat="1" ht="21" customHeight="1" x14ac:dyDescent="0.25">
      <c r="A19" s="63" t="s">
        <v>54</v>
      </c>
      <c r="B19" s="63"/>
      <c r="C19" s="49"/>
      <c r="D19" s="50"/>
      <c r="E19" s="51">
        <f>SUM(E20)</f>
        <v>14279.299940000001</v>
      </c>
      <c r="F19" s="51">
        <f t="shared" ref="F19:Q19" si="2">SUM(F20)</f>
        <v>199.48295000000002</v>
      </c>
      <c r="G19" s="51">
        <f t="shared" si="2"/>
        <v>632.24163999999996</v>
      </c>
      <c r="H19" s="51">
        <f t="shared" si="2"/>
        <v>457.53500000000003</v>
      </c>
      <c r="I19" s="51">
        <f t="shared" si="2"/>
        <v>2.61</v>
      </c>
      <c r="J19" s="51">
        <f t="shared" si="2"/>
        <v>12632.56057</v>
      </c>
      <c r="K19" s="51">
        <f t="shared" si="2"/>
        <v>0</v>
      </c>
      <c r="L19" s="51">
        <f t="shared" si="2"/>
        <v>2070.7628600000003</v>
      </c>
      <c r="M19" s="51">
        <f t="shared" si="2"/>
        <v>7513.1220000000003</v>
      </c>
      <c r="N19" s="51">
        <f t="shared" si="2"/>
        <v>4882.2137499999999</v>
      </c>
      <c r="O19" s="51">
        <f t="shared" si="2"/>
        <v>78.775000000000006</v>
      </c>
      <c r="P19" s="51">
        <f t="shared" si="2"/>
        <v>1146</v>
      </c>
      <c r="Q19" s="51">
        <f t="shared" si="2"/>
        <v>0</v>
      </c>
      <c r="R19" s="60" t="s">
        <v>55</v>
      </c>
    </row>
    <row r="20" spans="1:19" s="16" customFormat="1" ht="21" customHeight="1" x14ac:dyDescent="0.25">
      <c r="A20" s="54"/>
      <c r="B20" s="55" t="s">
        <v>56</v>
      </c>
      <c r="C20" s="55"/>
      <c r="D20" s="56"/>
      <c r="E20" s="39">
        <v>14279.299940000001</v>
      </c>
      <c r="F20" s="39">
        <v>199.48295000000002</v>
      </c>
      <c r="G20" s="39">
        <v>632.24163999999996</v>
      </c>
      <c r="H20" s="39">
        <v>457.53500000000003</v>
      </c>
      <c r="I20" s="39">
        <v>2.61</v>
      </c>
      <c r="J20" s="39">
        <v>12632.56057</v>
      </c>
      <c r="K20" s="58">
        <v>0</v>
      </c>
      <c r="L20" s="39">
        <v>2070.7628600000003</v>
      </c>
      <c r="M20" s="39">
        <v>7513.1220000000003</v>
      </c>
      <c r="N20" s="39">
        <v>4882.2137499999999</v>
      </c>
      <c r="O20" s="39">
        <v>78.775000000000006</v>
      </c>
      <c r="P20" s="39">
        <v>1146</v>
      </c>
      <c r="Q20" s="58">
        <v>0</v>
      </c>
      <c r="R20" s="53"/>
      <c r="S20" s="64" t="s">
        <v>57</v>
      </c>
    </row>
    <row r="21" spans="1:19" s="16" customFormat="1" ht="21" customHeight="1" x14ac:dyDescent="0.25">
      <c r="A21" s="59" t="s">
        <v>58</v>
      </c>
      <c r="B21" s="59"/>
      <c r="C21" s="49"/>
      <c r="D21" s="50"/>
      <c r="E21" s="51">
        <f>SUM(E22:E25)</f>
        <v>113269.50078</v>
      </c>
      <c r="F21" s="51">
        <f t="shared" ref="F21:P21" si="3">SUM(F22:F25)</f>
        <v>2651.7955999999999</v>
      </c>
      <c r="G21" s="51">
        <f t="shared" si="3"/>
        <v>6535.1980299999987</v>
      </c>
      <c r="H21" s="51">
        <f t="shared" si="3"/>
        <v>104.23</v>
      </c>
      <c r="I21" s="51">
        <f t="shared" si="3"/>
        <v>2254.7612599999998</v>
      </c>
      <c r="J21" s="51">
        <f t="shared" si="3"/>
        <v>150493.71353000001</v>
      </c>
      <c r="K21" s="51">
        <f t="shared" si="3"/>
        <v>27642.192369999997</v>
      </c>
      <c r="L21" s="51">
        <f t="shared" si="3"/>
        <v>27345.582609999998</v>
      </c>
      <c r="M21" s="51">
        <f t="shared" si="3"/>
        <v>75839.66158</v>
      </c>
      <c r="N21" s="51">
        <f t="shared" si="3"/>
        <v>66581.737859999994</v>
      </c>
      <c r="O21" s="51">
        <f t="shared" si="3"/>
        <v>35196.229859999999</v>
      </c>
      <c r="P21" s="51">
        <f t="shared" si="3"/>
        <v>20661.225340000001</v>
      </c>
      <c r="Q21" s="51">
        <f>SUM(Q22:Q25)</f>
        <v>25</v>
      </c>
      <c r="R21" s="60" t="s">
        <v>59</v>
      </c>
    </row>
    <row r="22" spans="1:19" s="16" customFormat="1" ht="21" customHeight="1" x14ac:dyDescent="0.25">
      <c r="A22" s="65"/>
      <c r="B22" s="55" t="s">
        <v>60</v>
      </c>
      <c r="C22" s="55"/>
      <c r="D22" s="56"/>
      <c r="E22" s="39">
        <v>23812.462660000001</v>
      </c>
      <c r="F22" s="39">
        <v>770.66600000000005</v>
      </c>
      <c r="G22" s="39">
        <v>4749.6383099999994</v>
      </c>
      <c r="H22" s="58">
        <v>0</v>
      </c>
      <c r="I22" s="39">
        <v>1741.07377</v>
      </c>
      <c r="J22" s="39">
        <v>43432.131200000003</v>
      </c>
      <c r="K22" s="39">
        <v>28.8</v>
      </c>
      <c r="L22" s="39">
        <v>7438.5037899999998</v>
      </c>
      <c r="M22" s="39">
        <v>29541.024000000001</v>
      </c>
      <c r="N22" s="39">
        <v>23132.909769999998</v>
      </c>
      <c r="O22" s="39">
        <v>1476.8</v>
      </c>
      <c r="P22" s="39">
        <v>4127.08529</v>
      </c>
      <c r="Q22" s="58">
        <v>0</v>
      </c>
      <c r="R22" s="53"/>
      <c r="S22" s="64" t="s">
        <v>61</v>
      </c>
    </row>
    <row r="23" spans="1:19" s="16" customFormat="1" ht="21" customHeight="1" x14ac:dyDescent="0.25">
      <c r="A23" s="65"/>
      <c r="B23" s="55" t="s">
        <v>62</v>
      </c>
      <c r="C23" s="55"/>
      <c r="D23" s="56"/>
      <c r="E23" s="39">
        <v>20659.597130000002</v>
      </c>
      <c r="F23" s="39">
        <v>433.92859999999996</v>
      </c>
      <c r="G23" s="39">
        <v>1005.48676</v>
      </c>
      <c r="H23" s="58">
        <v>0</v>
      </c>
      <c r="I23" s="39">
        <v>350.29536999999999</v>
      </c>
      <c r="J23" s="39">
        <v>17231.296999999999</v>
      </c>
      <c r="K23" s="39">
        <v>0</v>
      </c>
      <c r="L23" s="39">
        <v>4831.3314099999998</v>
      </c>
      <c r="M23" s="39">
        <v>15542.93966</v>
      </c>
      <c r="N23" s="39">
        <v>8221.4542899999997</v>
      </c>
      <c r="O23" s="39">
        <v>2064.5</v>
      </c>
      <c r="P23" s="39">
        <v>2708</v>
      </c>
      <c r="Q23" s="39">
        <v>0</v>
      </c>
      <c r="R23" s="53"/>
      <c r="S23" s="64" t="s">
        <v>63</v>
      </c>
    </row>
    <row r="24" spans="1:19" s="16" customFormat="1" ht="21" customHeight="1" x14ac:dyDescent="0.25">
      <c r="A24" s="65"/>
      <c r="B24" s="55" t="s">
        <v>64</v>
      </c>
      <c r="C24" s="55"/>
      <c r="D24" s="56"/>
      <c r="E24" s="39">
        <v>39626.511989999999</v>
      </c>
      <c r="F24" s="39">
        <v>1057.1831000000002</v>
      </c>
      <c r="G24" s="39">
        <v>471.14639</v>
      </c>
      <c r="H24" s="58">
        <v>0</v>
      </c>
      <c r="I24" s="39">
        <v>102.04212</v>
      </c>
      <c r="J24" s="39">
        <v>45773.934000000001</v>
      </c>
      <c r="K24" s="39">
        <v>16670.95637</v>
      </c>
      <c r="L24" s="39">
        <v>2911.2728900000002</v>
      </c>
      <c r="M24" s="39">
        <v>18659.018469999999</v>
      </c>
      <c r="N24" s="39">
        <v>18580.91444</v>
      </c>
      <c r="O24" s="39">
        <v>15775.004000000001</v>
      </c>
      <c r="P24" s="39">
        <v>6871.8</v>
      </c>
      <c r="Q24" s="58">
        <v>0</v>
      </c>
      <c r="R24" s="53"/>
      <c r="S24" s="64" t="s">
        <v>65</v>
      </c>
    </row>
    <row r="25" spans="1:19" s="16" customFormat="1" ht="21" customHeight="1" x14ac:dyDescent="0.25">
      <c r="A25" s="54"/>
      <c r="B25" s="66" t="s">
        <v>66</v>
      </c>
      <c r="C25" s="66"/>
      <c r="D25" s="67"/>
      <c r="E25" s="39">
        <v>29170.929</v>
      </c>
      <c r="F25" s="39">
        <v>390.0179</v>
      </c>
      <c r="G25" s="39">
        <v>308.92657000000003</v>
      </c>
      <c r="H25" s="58">
        <v>104.23</v>
      </c>
      <c r="I25" s="39">
        <v>61.35</v>
      </c>
      <c r="J25" s="39">
        <v>44056.351329999998</v>
      </c>
      <c r="K25" s="39">
        <v>10942.436</v>
      </c>
      <c r="L25" s="39">
        <v>12164.47452</v>
      </c>
      <c r="M25" s="39">
        <v>12096.67945</v>
      </c>
      <c r="N25" s="39">
        <v>16646.459360000001</v>
      </c>
      <c r="O25" s="39">
        <v>15879.925859999999</v>
      </c>
      <c r="P25" s="39">
        <v>6954.3400499999998</v>
      </c>
      <c r="Q25" s="39">
        <v>25</v>
      </c>
      <c r="S25" s="68" t="s">
        <v>67</v>
      </c>
    </row>
    <row r="26" spans="1:19" s="16" customFormat="1" ht="12" customHeight="1" x14ac:dyDescent="0.25"/>
    <row r="29" spans="1:19" x14ac:dyDescent="0.3">
      <c r="B29" s="16"/>
      <c r="C29" s="6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9" x14ac:dyDescent="0.3">
      <c r="B30" s="16"/>
      <c r="C30" s="69"/>
      <c r="D30" s="16"/>
    </row>
  </sheetData>
  <mergeCells count="19">
    <mergeCell ref="B25:D25"/>
    <mergeCell ref="A19:B19"/>
    <mergeCell ref="B20:D20"/>
    <mergeCell ref="A21:B21"/>
    <mergeCell ref="B22:D22"/>
    <mergeCell ref="B23:D23"/>
    <mergeCell ref="B24:D24"/>
    <mergeCell ref="A13:D13"/>
    <mergeCell ref="R13:S13"/>
    <mergeCell ref="B15:D15"/>
    <mergeCell ref="B16:D16"/>
    <mergeCell ref="A17:B17"/>
    <mergeCell ref="B18:D18"/>
    <mergeCell ref="A5:D11"/>
    <mergeCell ref="E5:K5"/>
    <mergeCell ref="L5:Q5"/>
    <mergeCell ref="R5:S11"/>
    <mergeCell ref="E6:K6"/>
    <mergeCell ref="L6:Q6"/>
  </mergeCells>
  <pageMargins left="0.15748031496062992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CFDB-B3E3-45ED-872F-E19550ED7BB2}">
  <sheetPr>
    <tabColor rgb="FF00B050"/>
  </sheetPr>
  <dimension ref="A1:AB29"/>
  <sheetViews>
    <sheetView showGridLines="0" topLeftCell="A7" zoomScale="99" zoomScaleNormal="99" workbookViewId="0">
      <selection activeCell="H19" sqref="H19"/>
    </sheetView>
  </sheetViews>
  <sheetFormatPr defaultColWidth="9.140625" defaultRowHeight="18.75" x14ac:dyDescent="0.3"/>
  <cols>
    <col min="1" max="1" width="1.7109375" style="6" customWidth="1"/>
    <col min="2" max="2" width="7.42578125" style="6" customWidth="1"/>
    <col min="3" max="3" width="6.140625" style="6" bestFit="1" customWidth="1"/>
    <col min="4" max="4" width="1.5703125" style="6" customWidth="1"/>
    <col min="5" max="5" width="10" style="6" bestFit="1" customWidth="1"/>
    <col min="6" max="6" width="11.5703125" style="6" bestFit="1" customWidth="1"/>
    <col min="7" max="7" width="7.42578125" style="6" bestFit="1" customWidth="1"/>
    <col min="8" max="8" width="11.28515625" style="6" bestFit="1" customWidth="1"/>
    <col min="9" max="9" width="10.28515625" style="6" customWidth="1"/>
    <col min="10" max="10" width="8.42578125" style="6" bestFit="1" customWidth="1"/>
    <col min="11" max="11" width="7.5703125" style="6" customWidth="1"/>
    <col min="12" max="13" width="8.42578125" style="6" customWidth="1"/>
    <col min="14" max="14" width="9.85546875" style="6" bestFit="1" customWidth="1"/>
    <col min="15" max="15" width="10.140625" style="6" bestFit="1" customWidth="1"/>
    <col min="16" max="16" width="9.42578125" style="6" bestFit="1" customWidth="1"/>
    <col min="17" max="17" width="9.140625" style="6" bestFit="1" customWidth="1"/>
    <col min="18" max="18" width="1.28515625" style="6" customWidth="1"/>
    <col min="19" max="19" width="24.140625" style="6" customWidth="1"/>
    <col min="20" max="20" width="2.28515625" style="6" customWidth="1"/>
    <col min="21" max="21" width="5.140625" style="6" hidden="1" customWidth="1"/>
    <col min="22" max="22" width="9.140625" style="6"/>
    <col min="23" max="23" width="9.7109375" style="6" bestFit="1" customWidth="1"/>
    <col min="24" max="16384" width="9.140625" style="6"/>
  </cols>
  <sheetData>
    <row r="1" spans="1:28" s="1" customFormat="1" x14ac:dyDescent="0.3">
      <c r="B1" s="2" t="s">
        <v>0</v>
      </c>
      <c r="C1" s="86">
        <v>2</v>
      </c>
      <c r="D1" s="2" t="s">
        <v>68</v>
      </c>
    </row>
    <row r="2" spans="1:28" s="4" customFormat="1" x14ac:dyDescent="0.3">
      <c r="B2" s="1" t="s">
        <v>2</v>
      </c>
      <c r="C2" s="86">
        <v>2</v>
      </c>
      <c r="D2" s="2" t="s">
        <v>69</v>
      </c>
    </row>
    <row r="3" spans="1:28" s="4" customFormat="1" x14ac:dyDescent="0.3">
      <c r="B3" s="1"/>
      <c r="C3" s="3"/>
      <c r="D3" s="2"/>
      <c r="S3" s="5" t="s">
        <v>4</v>
      </c>
    </row>
    <row r="4" spans="1:28" ht="6" customHeight="1" x14ac:dyDescent="0.3"/>
    <row r="5" spans="1:28" s="16" customFormat="1" ht="21" customHeight="1" x14ac:dyDescent="0.25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3"/>
      <c r="N5" s="13"/>
      <c r="O5" s="13"/>
      <c r="P5" s="13"/>
      <c r="Q5" s="13"/>
      <c r="R5" s="14" t="s">
        <v>8</v>
      </c>
      <c r="S5" s="15"/>
    </row>
    <row r="6" spans="1:28" s="16" customFormat="1" ht="21" customHeight="1" x14ac:dyDescent="0.2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0"/>
      <c r="K6" s="21"/>
      <c r="L6" s="22" t="s">
        <v>10</v>
      </c>
      <c r="M6" s="23"/>
      <c r="N6" s="23"/>
      <c r="O6" s="23"/>
      <c r="P6" s="23"/>
      <c r="Q6" s="23"/>
      <c r="R6" s="24"/>
      <c r="S6" s="25"/>
    </row>
    <row r="7" spans="1:28" s="16" customFormat="1" ht="21" customHeight="1" x14ac:dyDescent="0.25">
      <c r="A7" s="17"/>
      <c r="B7" s="17"/>
      <c r="C7" s="17"/>
      <c r="D7" s="18"/>
      <c r="E7" s="26"/>
      <c r="F7" s="26" t="s">
        <v>11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24"/>
      <c r="S7" s="25"/>
      <c r="V7" s="29"/>
      <c r="W7" s="29"/>
    </row>
    <row r="8" spans="1:28" s="16" customFormat="1" ht="21" customHeight="1" x14ac:dyDescent="0.25">
      <c r="A8" s="17"/>
      <c r="B8" s="17"/>
      <c r="C8" s="17"/>
      <c r="D8" s="18"/>
      <c r="E8" s="26" t="s">
        <v>12</v>
      </c>
      <c r="F8" s="26" t="s">
        <v>13</v>
      </c>
      <c r="G8" s="26"/>
      <c r="H8" s="26" t="s">
        <v>14</v>
      </c>
      <c r="I8" s="26"/>
      <c r="J8" s="28"/>
      <c r="K8" s="26"/>
      <c r="L8" s="28"/>
      <c r="M8" s="28"/>
      <c r="N8" s="28"/>
      <c r="O8" s="28"/>
      <c r="P8" s="28"/>
      <c r="Q8" s="28"/>
      <c r="R8" s="24"/>
      <c r="S8" s="25"/>
      <c r="V8" s="29"/>
      <c r="W8" s="29"/>
    </row>
    <row r="9" spans="1:28" s="16" customFormat="1" ht="21" customHeight="1" x14ac:dyDescent="0.25">
      <c r="A9" s="17"/>
      <c r="B9" s="17"/>
      <c r="C9" s="17"/>
      <c r="D9" s="18"/>
      <c r="E9" s="30" t="s">
        <v>15</v>
      </c>
      <c r="F9" s="26" t="s">
        <v>16</v>
      </c>
      <c r="G9" s="26"/>
      <c r="H9" s="29" t="s">
        <v>17</v>
      </c>
      <c r="I9" s="26"/>
      <c r="J9" s="28"/>
      <c r="K9" s="26"/>
      <c r="L9" s="28" t="s">
        <v>18</v>
      </c>
      <c r="M9" s="28"/>
      <c r="N9" s="28"/>
      <c r="O9" s="28"/>
      <c r="P9" s="28"/>
      <c r="Q9" s="28"/>
      <c r="R9" s="24"/>
      <c r="S9" s="25"/>
      <c r="V9" s="29"/>
      <c r="W9" s="29"/>
    </row>
    <row r="10" spans="1:28" s="16" customFormat="1" ht="21" customHeight="1" x14ac:dyDescent="0.25">
      <c r="A10" s="17"/>
      <c r="B10" s="17"/>
      <c r="C10" s="17"/>
      <c r="D10" s="18"/>
      <c r="E10" s="30" t="s">
        <v>19</v>
      </c>
      <c r="F10" s="31" t="s">
        <v>20</v>
      </c>
      <c r="G10" s="26" t="s">
        <v>21</v>
      </c>
      <c r="H10" s="31" t="s">
        <v>22</v>
      </c>
      <c r="I10" s="26" t="s">
        <v>23</v>
      </c>
      <c r="J10" s="28" t="s">
        <v>24</v>
      </c>
      <c r="K10" s="26" t="s">
        <v>25</v>
      </c>
      <c r="L10" s="32" t="s">
        <v>26</v>
      </c>
      <c r="M10" s="28" t="s">
        <v>27</v>
      </c>
      <c r="N10" s="28" t="s">
        <v>28</v>
      </c>
      <c r="O10" s="28" t="s">
        <v>29</v>
      </c>
      <c r="P10" s="28" t="s">
        <v>30</v>
      </c>
      <c r="Q10" s="28" t="s">
        <v>31</v>
      </c>
      <c r="R10" s="24"/>
      <c r="S10" s="25"/>
      <c r="V10" s="29"/>
      <c r="W10" s="29"/>
    </row>
    <row r="11" spans="1:28" s="16" customFormat="1" ht="21" customHeight="1" x14ac:dyDescent="0.25">
      <c r="A11" s="20"/>
      <c r="B11" s="20"/>
      <c r="C11" s="20"/>
      <c r="D11" s="21"/>
      <c r="E11" s="33" t="s">
        <v>19</v>
      </c>
      <c r="F11" s="33" t="s">
        <v>32</v>
      </c>
      <c r="G11" s="33" t="s">
        <v>33</v>
      </c>
      <c r="H11" s="33" t="s">
        <v>34</v>
      </c>
      <c r="I11" s="33" t="s">
        <v>35</v>
      </c>
      <c r="J11" s="34" t="s">
        <v>36</v>
      </c>
      <c r="K11" s="33" t="s">
        <v>37</v>
      </c>
      <c r="L11" s="34" t="s">
        <v>38</v>
      </c>
      <c r="M11" s="34" t="s">
        <v>39</v>
      </c>
      <c r="N11" s="34" t="s">
        <v>40</v>
      </c>
      <c r="O11" s="34" t="s">
        <v>41</v>
      </c>
      <c r="P11" s="34" t="s">
        <v>36</v>
      </c>
      <c r="Q11" s="33" t="s">
        <v>37</v>
      </c>
      <c r="R11" s="35"/>
      <c r="S11" s="36"/>
      <c r="V11" s="29"/>
      <c r="W11" s="29"/>
    </row>
    <row r="12" spans="1:28" s="16" customFormat="1" ht="3" customHeight="1" x14ac:dyDescent="0.25">
      <c r="A12" s="37"/>
      <c r="B12" s="37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S12" s="37"/>
    </row>
    <row r="13" spans="1:28" s="16" customFormat="1" ht="21" customHeight="1" x14ac:dyDescent="0.25">
      <c r="A13" s="59" t="s">
        <v>70</v>
      </c>
      <c r="B13" s="59"/>
      <c r="C13" s="49"/>
      <c r="D13" s="50"/>
      <c r="E13" s="42">
        <f>SUM(E14:E15)</f>
        <v>53102.903850000002</v>
      </c>
      <c r="F13" s="42">
        <f t="shared" ref="F13:Q13" si="0">SUM(F14:F15)</f>
        <v>635.16049999999996</v>
      </c>
      <c r="G13" s="42">
        <f t="shared" si="0"/>
        <v>3857.0465400000003</v>
      </c>
      <c r="H13" s="42">
        <f t="shared" si="0"/>
        <v>3241.7672499999999</v>
      </c>
      <c r="I13" s="42">
        <f t="shared" si="0"/>
        <v>370.22675000000004</v>
      </c>
      <c r="J13" s="42">
        <f t="shared" si="0"/>
        <v>56048.667999999998</v>
      </c>
      <c r="K13" s="42">
        <f t="shared" si="0"/>
        <v>6633.8</v>
      </c>
      <c r="L13" s="42">
        <f t="shared" si="0"/>
        <v>17500.268380000001</v>
      </c>
      <c r="M13" s="42">
        <f t="shared" si="0"/>
        <v>38296.92037</v>
      </c>
      <c r="N13" s="42">
        <f t="shared" si="0"/>
        <v>26016.788939999999</v>
      </c>
      <c r="O13" s="42">
        <f t="shared" si="0"/>
        <v>14713.080710000002</v>
      </c>
      <c r="P13" s="42">
        <f t="shared" si="0"/>
        <v>5701.0597500000003</v>
      </c>
      <c r="Q13" s="42">
        <f t="shared" si="0"/>
        <v>50</v>
      </c>
      <c r="R13" s="70" t="s">
        <v>71</v>
      </c>
      <c r="S13" s="71"/>
      <c r="W13" s="53"/>
      <c r="X13" s="53"/>
      <c r="Y13" s="53"/>
      <c r="Z13" s="53"/>
      <c r="AA13" s="53"/>
      <c r="AB13" s="53"/>
    </row>
    <row r="14" spans="1:28" s="16" customFormat="1" ht="21" customHeight="1" x14ac:dyDescent="0.3">
      <c r="A14" s="54"/>
      <c r="B14" s="55" t="s">
        <v>72</v>
      </c>
      <c r="C14" s="55"/>
      <c r="D14" s="56"/>
      <c r="E14" s="39">
        <v>31384.16691</v>
      </c>
      <c r="F14" s="39">
        <v>307.77749999999997</v>
      </c>
      <c r="G14" s="39">
        <v>3280.6943500000002</v>
      </c>
      <c r="H14" s="39">
        <v>1548.85025</v>
      </c>
      <c r="I14" s="39">
        <v>331.68675000000002</v>
      </c>
      <c r="J14" s="39">
        <v>38077.258999999998</v>
      </c>
      <c r="K14" s="72">
        <v>0</v>
      </c>
      <c r="L14" s="58">
        <v>9329.3439099999996</v>
      </c>
      <c r="M14" s="39">
        <v>26243.384999999998</v>
      </c>
      <c r="N14" s="58">
        <v>21040.54376</v>
      </c>
      <c r="O14" s="58">
        <v>11032.130710000001</v>
      </c>
      <c r="P14" s="58">
        <v>4598.0597500000003</v>
      </c>
      <c r="Q14" s="58">
        <v>25</v>
      </c>
      <c r="S14" s="64" t="s">
        <v>73</v>
      </c>
    </row>
    <row r="15" spans="1:28" s="16" customFormat="1" ht="21" customHeight="1" x14ac:dyDescent="0.25">
      <c r="A15" s="54"/>
      <c r="B15" s="55" t="s">
        <v>74</v>
      </c>
      <c r="C15" s="55"/>
      <c r="D15" s="56"/>
      <c r="E15" s="39">
        <v>21718.736939999999</v>
      </c>
      <c r="F15" s="39">
        <v>327.38299999999998</v>
      </c>
      <c r="G15" s="39">
        <v>576.35218999999995</v>
      </c>
      <c r="H15" s="39">
        <v>1692.9169999999999</v>
      </c>
      <c r="I15" s="39">
        <v>38.54</v>
      </c>
      <c r="J15" s="39">
        <v>17971.409</v>
      </c>
      <c r="K15" s="39">
        <v>6633.8</v>
      </c>
      <c r="L15" s="39">
        <v>8170.9244699999999</v>
      </c>
      <c r="M15" s="39">
        <v>12053.53537</v>
      </c>
      <c r="N15" s="39">
        <v>4976.2451799999999</v>
      </c>
      <c r="O15" s="39">
        <v>3680.95</v>
      </c>
      <c r="P15" s="39">
        <v>1103</v>
      </c>
      <c r="Q15" s="39">
        <v>25</v>
      </c>
      <c r="S15" s="64" t="s">
        <v>75</v>
      </c>
    </row>
    <row r="16" spans="1:28" s="16" customFormat="1" ht="21" customHeight="1" x14ac:dyDescent="0.3">
      <c r="A16" s="59" t="s">
        <v>76</v>
      </c>
      <c r="B16" s="59"/>
      <c r="C16" s="49"/>
      <c r="D16" s="50"/>
      <c r="E16" s="42">
        <f>SUM(E17)</f>
        <v>29489.509710000002</v>
      </c>
      <c r="F16" s="42">
        <f t="shared" ref="F16:Q16" si="1">SUM(F17)</f>
        <v>452.02759999999995</v>
      </c>
      <c r="G16" s="42">
        <f t="shared" si="1"/>
        <v>715.47083999999995</v>
      </c>
      <c r="H16" s="73">
        <f t="shared" si="1"/>
        <v>0</v>
      </c>
      <c r="I16" s="42">
        <f t="shared" si="1"/>
        <v>117.503</v>
      </c>
      <c r="J16" s="42">
        <f t="shared" si="1"/>
        <v>26975.205999999998</v>
      </c>
      <c r="K16" s="73">
        <f t="shared" si="1"/>
        <v>0</v>
      </c>
      <c r="L16" s="42">
        <f t="shared" si="1"/>
        <v>10119.686380000001</v>
      </c>
      <c r="M16" s="42">
        <f t="shared" si="1"/>
        <v>21666.999879999999</v>
      </c>
      <c r="N16" s="42">
        <f t="shared" si="1"/>
        <v>15944.74596</v>
      </c>
      <c r="O16" s="42">
        <f t="shared" si="1"/>
        <v>4916.2787800000006</v>
      </c>
      <c r="P16" s="42">
        <f t="shared" si="1"/>
        <v>4131.7430999999997</v>
      </c>
      <c r="Q16" s="42">
        <f t="shared" si="1"/>
        <v>25</v>
      </c>
      <c r="R16" s="70" t="s">
        <v>77</v>
      </c>
      <c r="S16" s="71"/>
    </row>
    <row r="17" spans="1:19" s="16" customFormat="1" ht="21" customHeight="1" x14ac:dyDescent="0.3">
      <c r="A17" s="74"/>
      <c r="B17" s="55" t="s">
        <v>78</v>
      </c>
      <c r="C17" s="55"/>
      <c r="D17" s="56"/>
      <c r="E17" s="39">
        <v>29489.509710000002</v>
      </c>
      <c r="F17" s="39">
        <v>452.02759999999995</v>
      </c>
      <c r="G17" s="39">
        <v>715.47083999999995</v>
      </c>
      <c r="H17" s="72">
        <v>0</v>
      </c>
      <c r="I17" s="39">
        <v>117.503</v>
      </c>
      <c r="J17" s="39">
        <v>26975.205999999998</v>
      </c>
      <c r="K17" s="75">
        <v>0</v>
      </c>
      <c r="L17" s="39">
        <v>10119.686380000001</v>
      </c>
      <c r="M17" s="39">
        <v>21666.999879999999</v>
      </c>
      <c r="N17" s="39">
        <v>15944.74596</v>
      </c>
      <c r="O17" s="39">
        <v>4916.2787800000006</v>
      </c>
      <c r="P17" s="39">
        <v>4131.7430999999997</v>
      </c>
      <c r="Q17" s="58">
        <v>25</v>
      </c>
      <c r="S17" s="76" t="s">
        <v>79</v>
      </c>
    </row>
    <row r="18" spans="1:19" s="16" customFormat="1" ht="21" customHeight="1" x14ac:dyDescent="0.3">
      <c r="A18" s="59" t="s">
        <v>80</v>
      </c>
      <c r="B18" s="59"/>
      <c r="C18" s="49"/>
      <c r="D18" s="50"/>
      <c r="E18" s="42">
        <f>SUM(E19)</f>
        <v>25336.047350000001</v>
      </c>
      <c r="F18" s="42">
        <f t="shared" ref="F18:Q18" si="2">SUM(F19)</f>
        <v>510.82059999999996</v>
      </c>
      <c r="G18" s="42">
        <f t="shared" si="2"/>
        <v>508.40865000000002</v>
      </c>
      <c r="H18" s="73">
        <f t="shared" si="2"/>
        <v>0</v>
      </c>
      <c r="I18" s="42">
        <f t="shared" si="2"/>
        <v>43.875999999999998</v>
      </c>
      <c r="J18" s="42">
        <f t="shared" si="2"/>
        <v>29708.635999999999</v>
      </c>
      <c r="K18" s="42">
        <f t="shared" si="2"/>
        <v>5798.5680000000002</v>
      </c>
      <c r="L18" s="42">
        <f t="shared" si="2"/>
        <v>6689.4637300000004</v>
      </c>
      <c r="M18" s="42">
        <f t="shared" si="2"/>
        <v>16809.190999999999</v>
      </c>
      <c r="N18" s="42">
        <f t="shared" si="2"/>
        <v>16989.883409999999</v>
      </c>
      <c r="O18" s="42">
        <f t="shared" si="2"/>
        <v>2600.1799999999998</v>
      </c>
      <c r="P18" s="42">
        <f t="shared" si="2"/>
        <v>7888.5529400000005</v>
      </c>
      <c r="Q18" s="73">
        <f t="shared" si="2"/>
        <v>0</v>
      </c>
      <c r="R18" s="70" t="s">
        <v>81</v>
      </c>
      <c r="S18" s="71"/>
    </row>
    <row r="19" spans="1:19" s="16" customFormat="1" ht="21" customHeight="1" x14ac:dyDescent="0.3">
      <c r="A19" s="54"/>
      <c r="B19" s="55" t="s">
        <v>82</v>
      </c>
      <c r="C19" s="55"/>
      <c r="D19" s="56"/>
      <c r="E19" s="39">
        <v>25336.047350000001</v>
      </c>
      <c r="F19" s="39">
        <v>510.82059999999996</v>
      </c>
      <c r="G19" s="39">
        <v>508.40865000000002</v>
      </c>
      <c r="H19" s="72">
        <v>0</v>
      </c>
      <c r="I19" s="39">
        <v>43.875999999999998</v>
      </c>
      <c r="J19" s="39">
        <v>29708.635999999999</v>
      </c>
      <c r="K19" s="39">
        <v>5798.5680000000002</v>
      </c>
      <c r="L19" s="39">
        <v>6689.4637300000004</v>
      </c>
      <c r="M19" s="39">
        <v>16809.190999999999</v>
      </c>
      <c r="N19" s="39">
        <v>16989.883409999999</v>
      </c>
      <c r="O19" s="39">
        <v>2600.1799999999998</v>
      </c>
      <c r="P19" s="39">
        <v>7888.5529400000005</v>
      </c>
      <c r="Q19" s="75">
        <v>0</v>
      </c>
      <c r="S19" s="64" t="s">
        <v>83</v>
      </c>
    </row>
    <row r="20" spans="1:19" s="16" customFormat="1" ht="21" customHeight="1" x14ac:dyDescent="0.3">
      <c r="A20" s="59" t="s">
        <v>84</v>
      </c>
      <c r="B20" s="59"/>
      <c r="C20" s="49"/>
      <c r="D20" s="50"/>
      <c r="E20" s="42">
        <f>SUM(E21)</f>
        <v>27400.807530000002</v>
      </c>
      <c r="F20" s="42">
        <f t="shared" ref="F20:Q20" si="3">SUM(F21)</f>
        <v>512.43166999999994</v>
      </c>
      <c r="G20" s="42">
        <f t="shared" si="3"/>
        <v>460.62594000000001</v>
      </c>
      <c r="H20" s="42">
        <f t="shared" si="3"/>
        <v>3767.1669200000001</v>
      </c>
      <c r="I20" s="42">
        <f t="shared" si="3"/>
        <v>390.27</v>
      </c>
      <c r="J20" s="42">
        <f t="shared" si="3"/>
        <v>22746.9892</v>
      </c>
      <c r="K20" s="42">
        <f t="shared" si="3"/>
        <v>825.98800000000006</v>
      </c>
      <c r="L20" s="42">
        <f t="shared" si="3"/>
        <v>11571.05701</v>
      </c>
      <c r="M20" s="42">
        <f t="shared" si="3"/>
        <v>15621.163480000001</v>
      </c>
      <c r="N20" s="42">
        <f t="shared" si="3"/>
        <v>11674.842430000001</v>
      </c>
      <c r="O20" s="42">
        <f t="shared" si="3"/>
        <v>2351.0684999999999</v>
      </c>
      <c r="P20" s="42">
        <f t="shared" si="3"/>
        <v>4294.3706700000002</v>
      </c>
      <c r="Q20" s="73">
        <f t="shared" si="3"/>
        <v>0</v>
      </c>
      <c r="R20" s="77" t="s">
        <v>85</v>
      </c>
      <c r="S20" s="71"/>
    </row>
    <row r="21" spans="1:19" s="16" customFormat="1" ht="21" customHeight="1" x14ac:dyDescent="0.3">
      <c r="A21" s="54"/>
      <c r="B21" s="55" t="s">
        <v>86</v>
      </c>
      <c r="C21" s="55"/>
      <c r="D21" s="56"/>
      <c r="E21" s="39">
        <v>27400.807530000002</v>
      </c>
      <c r="F21" s="39">
        <v>512.43166999999994</v>
      </c>
      <c r="G21" s="39">
        <v>460.62594000000001</v>
      </c>
      <c r="H21" s="39">
        <v>3767.1669200000001</v>
      </c>
      <c r="I21" s="39">
        <v>390.27</v>
      </c>
      <c r="J21" s="39">
        <v>22746.9892</v>
      </c>
      <c r="K21" s="39">
        <v>825.98800000000006</v>
      </c>
      <c r="L21" s="39">
        <v>11571.05701</v>
      </c>
      <c r="M21" s="39">
        <v>15621.163480000001</v>
      </c>
      <c r="N21" s="39">
        <v>11674.842430000001</v>
      </c>
      <c r="O21" s="39">
        <v>2351.0684999999999</v>
      </c>
      <c r="P21" s="39">
        <v>4294.3706700000002</v>
      </c>
      <c r="Q21" s="72">
        <v>0</v>
      </c>
      <c r="S21" s="76" t="s">
        <v>87</v>
      </c>
    </row>
    <row r="22" spans="1:19" s="16" customFormat="1" ht="21" customHeight="1" x14ac:dyDescent="0.3">
      <c r="A22" s="78"/>
      <c r="B22" s="79"/>
      <c r="C22" s="79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2"/>
      <c r="R22" s="83"/>
      <c r="S22" s="84"/>
    </row>
    <row r="23" spans="1:19" s="16" customFormat="1" ht="3" customHeight="1" x14ac:dyDescent="0.25"/>
    <row r="24" spans="1:19" s="16" customFormat="1" ht="3" customHeight="1" x14ac:dyDescent="0.25"/>
    <row r="25" spans="1:19" s="85" customFormat="1" ht="17.25" x14ac:dyDescent="0.3">
      <c r="A25" s="69" t="s">
        <v>88</v>
      </c>
      <c r="C25" s="69" t="s">
        <v>89</v>
      </c>
      <c r="D25" s="69"/>
      <c r="E25" s="69"/>
      <c r="M25" s="69" t="s">
        <v>90</v>
      </c>
    </row>
    <row r="28" spans="1:19" x14ac:dyDescent="0.3">
      <c r="B28" s="16"/>
      <c r="C28" s="69"/>
      <c r="D28" s="16"/>
      <c r="E28" s="16"/>
      <c r="F28" s="16"/>
    </row>
    <row r="29" spans="1:19" x14ac:dyDescent="0.3">
      <c r="B29" s="16"/>
      <c r="C29" s="69"/>
      <c r="D29" s="16"/>
      <c r="E29" s="16"/>
      <c r="F29" s="16"/>
    </row>
  </sheetData>
  <mergeCells count="16">
    <mergeCell ref="B19:D19"/>
    <mergeCell ref="A20:B20"/>
    <mergeCell ref="B21:D21"/>
    <mergeCell ref="B22:D22"/>
    <mergeCell ref="A13:B13"/>
    <mergeCell ref="B14:D14"/>
    <mergeCell ref="B15:D15"/>
    <mergeCell ref="A16:B16"/>
    <mergeCell ref="B17:D17"/>
    <mergeCell ref="A18:B18"/>
    <mergeCell ref="A5:D11"/>
    <mergeCell ref="E5:K5"/>
    <mergeCell ref="L5:Q5"/>
    <mergeCell ref="R5:S11"/>
    <mergeCell ref="E6:K6"/>
    <mergeCell ref="L6:Q6"/>
  </mergeCells>
  <pageMargins left="0.15748031496062992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</vt:lpstr>
      <vt:lpstr>T-2-2</vt:lpstr>
      <vt:lpstr>'T-2'!Print_Area</vt:lpstr>
      <vt:lpstr>'T-2-2'!Print_Area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2020-05-07T06:57:17Z</dcterms:created>
  <dcterms:modified xsi:type="dcterms:W3CDTF">2020-05-07T06:59:11Z</dcterms:modified>
</cp:coreProperties>
</file>