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19.สถิติการคลัง\"/>
    </mc:Choice>
  </mc:AlternateContent>
  <bookViews>
    <workbookView xWindow="120" yWindow="105" windowWidth="9720" windowHeight="5970" tabRatio="656"/>
  </bookViews>
  <sheets>
    <sheet name="T-19.2" sheetId="25" r:id="rId1"/>
  </sheets>
  <definedNames>
    <definedName name="_xlnm.Print_Area" localSheetId="0">'T-19.2'!$A$1:$V$43</definedName>
  </definedNames>
  <calcPr calcId="152511"/>
</workbook>
</file>

<file path=xl/calcChain.xml><?xml version="1.0" encoding="utf-8"?>
<calcChain xmlns="http://schemas.openxmlformats.org/spreadsheetml/2006/main">
  <c r="Q19" i="25" l="1"/>
  <c r="F39" i="25" l="1"/>
  <c r="G39" i="25"/>
  <c r="H39" i="25"/>
  <c r="I39" i="25"/>
  <c r="J39" i="25"/>
  <c r="K39" i="25"/>
  <c r="L39" i="25"/>
  <c r="M39" i="25"/>
  <c r="N39" i="25"/>
  <c r="O39" i="25"/>
  <c r="P39" i="25"/>
  <c r="Q39" i="25"/>
  <c r="E39" i="25"/>
  <c r="F36" i="25"/>
  <c r="G36" i="25"/>
  <c r="H36" i="25"/>
  <c r="I36" i="25"/>
  <c r="J36" i="25"/>
  <c r="K36" i="25"/>
  <c r="L36" i="25"/>
  <c r="M36" i="25"/>
  <c r="N36" i="25"/>
  <c r="O36" i="25"/>
  <c r="P36" i="25"/>
  <c r="Q36" i="25"/>
  <c r="E36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E34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E31" i="25"/>
  <c r="Q24" i="25"/>
  <c r="Q27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E29" i="25"/>
  <c r="F27" i="25"/>
  <c r="G27" i="25"/>
  <c r="H27" i="25"/>
  <c r="I27" i="25"/>
  <c r="J27" i="25"/>
  <c r="K27" i="25"/>
  <c r="L27" i="25"/>
  <c r="M27" i="25"/>
  <c r="N27" i="25"/>
  <c r="O27" i="25"/>
  <c r="P27" i="25"/>
  <c r="E27" i="25"/>
  <c r="F24" i="25"/>
  <c r="G24" i="25"/>
  <c r="H24" i="25"/>
  <c r="I24" i="25"/>
  <c r="J24" i="25"/>
  <c r="K24" i="25"/>
  <c r="L24" i="25"/>
  <c r="M24" i="25"/>
  <c r="N24" i="25"/>
  <c r="O24" i="25"/>
  <c r="P24" i="25"/>
  <c r="E24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E22" i="25"/>
  <c r="F19" i="25"/>
  <c r="G19" i="25"/>
  <c r="H19" i="25"/>
  <c r="I19" i="25"/>
  <c r="J19" i="25"/>
  <c r="K19" i="25"/>
  <c r="L19" i="25"/>
  <c r="M19" i="25"/>
  <c r="N19" i="25"/>
  <c r="O19" i="25"/>
  <c r="P19" i="25"/>
  <c r="E19" i="25"/>
  <c r="F17" i="25"/>
  <c r="G17" i="25"/>
  <c r="H17" i="25"/>
  <c r="I17" i="25"/>
  <c r="J17" i="25"/>
  <c r="J13" i="25" s="1"/>
  <c r="K17" i="25"/>
  <c r="L17" i="25"/>
  <c r="M17" i="25"/>
  <c r="N17" i="25"/>
  <c r="N13" i="25" s="1"/>
  <c r="O17" i="25"/>
  <c r="P17" i="25"/>
  <c r="Q17" i="25"/>
  <c r="E17" i="25"/>
  <c r="E13" i="25" s="1"/>
  <c r="F14" i="25"/>
  <c r="F13" i="25" s="1"/>
  <c r="G14" i="25"/>
  <c r="G13" i="25" s="1"/>
  <c r="H14" i="25"/>
  <c r="H13" i="25" s="1"/>
  <c r="I14" i="25"/>
  <c r="I13" i="25" s="1"/>
  <c r="J14" i="25"/>
  <c r="K14" i="25"/>
  <c r="K13" i="25" s="1"/>
  <c r="L14" i="25"/>
  <c r="L13" i="25" s="1"/>
  <c r="M14" i="25"/>
  <c r="M13" i="25" s="1"/>
  <c r="N14" i="25"/>
  <c r="O14" i="25"/>
  <c r="O13" i="25" s="1"/>
  <c r="P14" i="25"/>
  <c r="P13" i="25" s="1"/>
  <c r="Q14" i="25"/>
  <c r="Q13" i="25" s="1"/>
  <c r="E14" i="25"/>
</calcChain>
</file>

<file path=xl/sharedStrings.xml><?xml version="1.0" encoding="utf-8"?>
<sst xmlns="http://schemas.openxmlformats.org/spreadsheetml/2006/main" count="104" uniqueCount="96">
  <si>
    <t>Total</t>
  </si>
  <si>
    <t>Others</t>
  </si>
  <si>
    <t xml:space="preserve">ตาราง   </t>
  </si>
  <si>
    <t>อื่น ๆ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</si>
  <si>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</si>
  <si>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</si>
  <si>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</si>
  <si>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</si>
  <si>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</si>
  <si>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</si>
  <si>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</si>
  <si>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</si>
  <si>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 xml:space="preserve">   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</si>
  <si>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</si>
  <si>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</si>
  <si>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</si>
  <si>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</si>
  <si>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</si>
  <si>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</si>
  <si>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</si>
  <si>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</si>
  <si>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</si>
  <si>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งบกลาง</t>
  </si>
  <si>
    <t>รวมยอด</t>
  </si>
  <si>
    <t>District/municipality</t>
  </si>
  <si>
    <t>Table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</si>
  <si>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</si>
  <si>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</si>
  <si>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</si>
  <si>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</si>
  <si>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</si>
  <si>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</si>
  <si>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</si>
  <si>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</si>
  <si>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</si>
  <si>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</si>
  <si>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</si>
  <si>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</si>
  <si>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</si>
  <si>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</si>
  <si>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</si>
  <si>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</si>
  <si>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 xml:space="preserve">      ที่มา:  </t>
  </si>
  <si>
    <t>เมืองนราธิวาส</t>
  </si>
  <si>
    <t>เทศบาลเมืองนราธิวาส</t>
  </si>
  <si>
    <t>เทศบาลตำบลกะลุวอเหนือ</t>
  </si>
  <si>
    <t>ตากใบ</t>
  </si>
  <si>
    <t>เทศบาลเมืองตากใบ</t>
  </si>
  <si>
    <t>บาเจาะ</t>
  </si>
  <si>
    <t>เทศบาลตำบลบาเจาะ</t>
  </si>
  <si>
    <t>เทศบาลตำบลต้นไทร</t>
  </si>
  <si>
    <t>ยี่งอ</t>
  </si>
  <si>
    <t>เทศบาลตำบลยี่งอ</t>
  </si>
  <si>
    <t>ระแงะ</t>
  </si>
  <si>
    <t>เทศบาลมะรือโบตก</t>
  </si>
  <si>
    <t>รือเสาะ</t>
  </si>
  <si>
    <t>เทศบาลตำบลรือเสาะ</t>
  </si>
  <si>
    <t>ศรีสาคร</t>
  </si>
  <si>
    <t>เทศบาลตำบลศรีสาคร</t>
  </si>
  <si>
    <t>แว้ง</t>
  </si>
  <si>
    <t>เทศบาลตำบลแว้ง</t>
  </si>
  <si>
    <t>เทศบาลตำบลบูเก๊ะตา</t>
  </si>
  <si>
    <t>สุคิริน</t>
  </si>
  <si>
    <t>เทศบาลสุคิริน</t>
  </si>
  <si>
    <t>สุไหงโก-ลก</t>
  </si>
  <si>
    <t>เทศบาลเมืองสุไหงโก-ลก</t>
  </si>
  <si>
    <t>เทศบาลตำบลปาเสมัส</t>
  </si>
  <si>
    <t>สุไหงปาดี</t>
  </si>
  <si>
    <t>เทศบาลตำบลปะลุรู</t>
  </si>
  <si>
    <t>Mueang Narathiwat</t>
  </si>
  <si>
    <t>Tak Bai</t>
  </si>
  <si>
    <t xml:space="preserve"> Bacho</t>
  </si>
  <si>
    <t>Tonsai</t>
  </si>
  <si>
    <t>Yi-ngo</t>
  </si>
  <si>
    <t>Tunyongmat</t>
  </si>
  <si>
    <t>Maruebotok</t>
  </si>
  <si>
    <t>Ruso</t>
  </si>
  <si>
    <t xml:space="preserve"> Ruso</t>
  </si>
  <si>
    <t>Si Sakhon</t>
  </si>
  <si>
    <t>Waeng</t>
  </si>
  <si>
    <t>Bukita</t>
  </si>
  <si>
    <t>Sukhirin</t>
  </si>
  <si>
    <t>Sungai Kolok</t>
  </si>
  <si>
    <t>Pasemat</t>
  </si>
  <si>
    <t>Sungai Padi</t>
  </si>
  <si>
    <t>Paluru</t>
  </si>
  <si>
    <t>Rangae</t>
  </si>
  <si>
    <t>รายรับ และรายจ่ายจริงของเทศบาล จำแนกตามประเภท เป็นรายอำเภอ และเทศบาล ปีงบประมาณ 2562</t>
  </si>
  <si>
    <t>Actual Revenue and Expenditure of Municipality by Type, District and Municipality: Fiscal Year 2019</t>
  </si>
  <si>
    <t>เทศบาลตำบลตันหยงมัส</t>
  </si>
  <si>
    <t>Kaluwo-neu</t>
  </si>
  <si>
    <t xml:space="preserve"> Tak Bai</t>
  </si>
  <si>
    <t>Bacho</t>
  </si>
  <si>
    <t>สำนักงานส่งเสริมการปกครองท้องถิ่นจังหวัดนราธิวาส</t>
  </si>
  <si>
    <t xml:space="preserve"> Source:  Nathiwat Provincial Office of Local Administration</t>
  </si>
  <si>
    <t>(บาท  Baht)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</si>
</sst>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8" fillId="0" borderId="3" xfId="0" applyNumberFormat="1" applyFont="1" applyBorder="1"/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5" fontId="8" fillId="0" borderId="3" xfId="0" applyNumberFormat="1" applyFont="1" applyBorder="1" applyAlignment="1"/>
    <xf numFmtId="0" fontId="5" fillId="0" borderId="0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165" fontId="5" fillId="0" borderId="3" xfId="0" applyNumberFormat="1" applyFont="1" applyBorder="1" applyAlignment="1"/>
    <xf numFmtId="0" fontId="6" fillId="0" borderId="0" xfId="0" applyFont="1" applyBorder="1" applyAlignment="1"/>
    <xf numFmtId="0" fontId="7" fillId="0" borderId="0" xfId="0" applyFont="1" applyBorder="1" applyAlignment="1"/>
    <xf numFmtId="0" fontId="6" fillId="0" borderId="2" xfId="0" applyFont="1" applyBorder="1" applyAlignment="1"/>
    <xf numFmtId="0" fontId="6" fillId="0" borderId="2" xfId="0" applyFont="1" applyBorder="1" applyAlignment="1">
      <alignment horizontal="left"/>
    </xf>
    <xf numFmtId="0" fontId="7" fillId="0" borderId="2" xfId="0" applyFont="1" applyBorder="1" applyAlignme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</xdr:colOff>
      <xdr:row>0</xdr:row>
      <xdr:rowOff>0</xdr:rowOff>
    </xdr:from>
    <xdr:to>
      <xdr:col>21</xdr:col>
      <xdr:colOff>303264</xdr:colOff>
      <xdr:row>2</xdr:row>
      <xdr:rowOff>119015</xdr:rowOff>
    </xdr:to>
    <xdr:grpSp>
      <xdr:nvGrpSpPr>
        <xdr:cNvPr id="3" name="Group 2"/>
        <xdr:cNvGrpSpPr/>
      </xdr:nvGrpSpPr>
      <xdr:grpSpPr>
        <a:xfrm>
          <a:off x="11728262" y="0"/>
          <a:ext cx="457199" cy="600076"/>
          <a:chOff x="9925050" y="1885951"/>
          <a:chExt cx="457200" cy="600076"/>
        </a:xfrm>
      </xdr:grpSpPr>
      <xdr:sp macro="" textlink="">
        <xdr:nvSpPr>
          <xdr:cNvPr id="4" name="Chevron 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7"/>
  <sheetViews>
    <sheetView showGridLines="0" tabSelected="1" zoomScale="99" zoomScaleNormal="99" workbookViewId="0"/>
  </sheetViews>
  <sheetFormatPr defaultRowHeight="18.75" x14ac:dyDescent="0.3"/>
  <cols>
    <col min="1" max="1" width="1.7109375" style="7" customWidth="1"/>
    <col min="2" max="2" width="5.5703125" style="7" customWidth="1"/>
    <col min="3" max="3" width="4.42578125" style="7" bestFit="1" customWidth="1"/>
    <col min="4" max="4" width="7.7109375" style="7" customWidth="1"/>
    <col min="5" max="5" width="10.140625" style="7" customWidth="1"/>
    <col min="6" max="6" width="11.5703125" style="7" bestFit="1" customWidth="1"/>
    <col min="7" max="7" width="10.42578125" style="7" customWidth="1"/>
    <col min="8" max="8" width="11.28515625" style="7" bestFit="1" customWidth="1"/>
    <col min="9" max="9" width="10.28515625" style="7" customWidth="1"/>
    <col min="10" max="10" width="12.85546875" style="7" customWidth="1"/>
    <col min="11" max="11" width="9.5703125" style="7" customWidth="1"/>
    <col min="12" max="13" width="11.42578125" style="7" customWidth="1"/>
    <col min="14" max="14" width="10.85546875" style="7" customWidth="1"/>
    <col min="15" max="15" width="11.28515625" style="7" customWidth="1"/>
    <col min="16" max="16" width="10.42578125" style="7" customWidth="1"/>
    <col min="17" max="17" width="8.7109375" style="7" bestFit="1" customWidth="1"/>
    <col min="18" max="18" width="0.85546875" style="7" customWidth="1"/>
    <col min="19" max="19" width="1.7109375" style="7" customWidth="1"/>
    <col min="20" max="20" width="14" style="7" customWidth="1"/>
    <col min="21" max="21" width="2.28515625" style="7" customWidth="1"/>
    <col min="22" max="22" width="5.140625" style="7" customWidth="1"/>
    <col min="23" max="16384" width="9.140625" style="7"/>
  </cols>
  <sheetData>
    <row r="1" spans="1:24" s="1" customFormat="1" x14ac:dyDescent="0.3">
      <c r="B1" s="2" t="s">
        <v>2</v>
      </c>
      <c r="C1" s="3">
        <v>19.2</v>
      </c>
      <c r="D1" s="2" t="s">
        <v>87</v>
      </c>
    </row>
    <row r="2" spans="1:24" s="4" customFormat="1" x14ac:dyDescent="0.3">
      <c r="B2" s="1" t="s">
        <v>25</v>
      </c>
      <c r="C2" s="3">
        <v>19.2</v>
      </c>
      <c r="D2" s="5" t="s">
        <v>88</v>
      </c>
    </row>
    <row r="3" spans="1:24" s="4" customFormat="1" x14ac:dyDescent="0.3">
      <c r="B3" s="1"/>
      <c r="C3" s="3"/>
      <c r="D3" s="5"/>
      <c r="T3" s="6" t="s">
        <v>95</v>
      </c>
    </row>
    <row r="4" spans="1:24" ht="6" customHeight="1" x14ac:dyDescent="0.3"/>
    <row r="5" spans="1:24" s="11" customFormat="1" ht="21" customHeight="1" x14ac:dyDescent="0.25">
      <c r="A5" s="48" t="s">
        <v>13</v>
      </c>
      <c r="B5" s="48"/>
      <c r="C5" s="48"/>
      <c r="D5" s="49"/>
      <c r="E5" s="54" t="s">
        <v>14</v>
      </c>
      <c r="F5" s="55"/>
      <c r="G5" s="55"/>
      <c r="H5" s="55"/>
      <c r="I5" s="55"/>
      <c r="J5" s="55"/>
      <c r="K5" s="56"/>
      <c r="L5" s="57" t="s">
        <v>15</v>
      </c>
      <c r="M5" s="58"/>
      <c r="N5" s="58"/>
      <c r="O5" s="58"/>
      <c r="P5" s="58"/>
      <c r="Q5" s="58"/>
      <c r="R5" s="59" t="s">
        <v>24</v>
      </c>
      <c r="S5" s="48"/>
      <c r="T5" s="60"/>
    </row>
    <row r="6" spans="1:24" s="11" customFormat="1" ht="21" customHeight="1" x14ac:dyDescent="0.25">
      <c r="A6" s="50"/>
      <c r="B6" s="50"/>
      <c r="C6" s="50"/>
      <c r="D6" s="51"/>
      <c r="E6" s="65" t="s">
        <v>7</v>
      </c>
      <c r="F6" s="52"/>
      <c r="G6" s="52"/>
      <c r="H6" s="52"/>
      <c r="I6" s="52"/>
      <c r="J6" s="52"/>
      <c r="K6" s="53"/>
      <c r="L6" s="66" t="s">
        <v>16</v>
      </c>
      <c r="M6" s="67"/>
      <c r="N6" s="67"/>
      <c r="O6" s="67"/>
      <c r="P6" s="67"/>
      <c r="Q6" s="67"/>
      <c r="R6" s="61"/>
      <c r="S6" s="62"/>
      <c r="T6" s="62"/>
    </row>
    <row r="7" spans="1:24" s="11" customFormat="1" ht="21" customHeight="1" x14ac:dyDescent="0.25">
      <c r="A7" s="50"/>
      <c r="B7" s="50"/>
      <c r="C7" s="50"/>
      <c r="D7" s="51"/>
      <c r="E7" s="25"/>
      <c r="F7" s="25" t="s">
        <v>19</v>
      </c>
      <c r="G7" s="25"/>
      <c r="H7" s="25"/>
      <c r="I7" s="25"/>
      <c r="K7" s="26"/>
      <c r="L7" s="27"/>
      <c r="M7" s="27"/>
      <c r="N7" s="27"/>
      <c r="O7" s="27"/>
      <c r="P7" s="27"/>
      <c r="Q7" s="27"/>
      <c r="R7" s="61"/>
      <c r="S7" s="62"/>
      <c r="T7" s="62"/>
      <c r="W7" s="19"/>
      <c r="X7" s="19"/>
    </row>
    <row r="8" spans="1:24" s="11" customFormat="1" ht="21" customHeight="1" x14ac:dyDescent="0.25">
      <c r="A8" s="50"/>
      <c r="B8" s="50"/>
      <c r="C8" s="50"/>
      <c r="D8" s="51"/>
      <c r="E8" s="25"/>
      <c r="F8" s="25" t="s">
        <v>30</v>
      </c>
      <c r="G8" s="25"/>
      <c r="H8" s="25" t="s">
        <v>6</v>
      </c>
      <c r="I8" s="25"/>
      <c r="J8" s="27"/>
      <c r="K8" s="25"/>
      <c r="L8" s="27"/>
      <c r="M8" s="27"/>
      <c r="N8" s="27"/>
      <c r="O8" s="27"/>
      <c r="P8" s="27"/>
      <c r="Q8" s="27"/>
      <c r="R8" s="61"/>
      <c r="S8" s="62"/>
      <c r="T8" s="62"/>
      <c r="W8" s="19"/>
      <c r="X8" s="19"/>
    </row>
    <row r="9" spans="1:24" s="11" customFormat="1" ht="21" customHeight="1" x14ac:dyDescent="0.25">
      <c r="A9" s="50"/>
      <c r="B9" s="50"/>
      <c r="C9" s="50"/>
      <c r="D9" s="51"/>
      <c r="E9" s="25" t="s">
        <v>4</v>
      </c>
      <c r="F9" s="25" t="s">
        <v>31</v>
      </c>
      <c r="G9" s="25"/>
      <c r="H9" s="20" t="s">
        <v>32</v>
      </c>
      <c r="I9" s="25"/>
      <c r="J9" s="27"/>
      <c r="K9" s="25"/>
      <c r="L9" s="27" t="s">
        <v>22</v>
      </c>
      <c r="M9" s="27"/>
      <c r="N9" s="27"/>
      <c r="O9" s="27"/>
      <c r="P9" s="27"/>
      <c r="Q9" s="27"/>
      <c r="R9" s="61"/>
      <c r="S9" s="62"/>
      <c r="T9" s="62"/>
      <c r="W9" s="19"/>
      <c r="X9" s="19"/>
    </row>
    <row r="10" spans="1:24" s="11" customFormat="1" ht="21" customHeight="1" x14ac:dyDescent="0.25">
      <c r="A10" s="50"/>
      <c r="B10" s="50"/>
      <c r="C10" s="50"/>
      <c r="D10" s="51"/>
      <c r="E10" s="21" t="s">
        <v>18</v>
      </c>
      <c r="F10" s="29" t="s">
        <v>40</v>
      </c>
      <c r="G10" s="25" t="s">
        <v>5</v>
      </c>
      <c r="H10" s="29" t="s">
        <v>41</v>
      </c>
      <c r="I10" s="25" t="s">
        <v>20</v>
      </c>
      <c r="J10" s="27" t="s">
        <v>10</v>
      </c>
      <c r="K10" s="25" t="s">
        <v>3</v>
      </c>
      <c r="L10" s="22" t="s">
        <v>17</v>
      </c>
      <c r="M10" s="27" t="s">
        <v>26</v>
      </c>
      <c r="N10" s="27" t="s">
        <v>27</v>
      </c>
      <c r="O10" s="27" t="s">
        <v>28</v>
      </c>
      <c r="P10" s="27" t="s">
        <v>29</v>
      </c>
      <c r="Q10" s="27" t="s">
        <v>33</v>
      </c>
      <c r="R10" s="61"/>
      <c r="S10" s="62"/>
      <c r="T10" s="62"/>
      <c r="W10" s="28"/>
      <c r="X10" s="28"/>
    </row>
    <row r="11" spans="1:24" s="11" customFormat="1" ht="21" customHeight="1" x14ac:dyDescent="0.25">
      <c r="A11" s="52"/>
      <c r="B11" s="52"/>
      <c r="C11" s="52"/>
      <c r="D11" s="53"/>
      <c r="E11" s="23" t="s">
        <v>21</v>
      </c>
      <c r="F11" s="23" t="s">
        <v>39</v>
      </c>
      <c r="G11" s="23" t="s">
        <v>8</v>
      </c>
      <c r="H11" s="23" t="s">
        <v>38</v>
      </c>
      <c r="I11" s="23" t="s">
        <v>9</v>
      </c>
      <c r="J11" s="24" t="s">
        <v>11</v>
      </c>
      <c r="K11" s="23" t="s">
        <v>1</v>
      </c>
      <c r="L11" s="24" t="s">
        <v>37</v>
      </c>
      <c r="M11" s="24" t="s">
        <v>34</v>
      </c>
      <c r="N11" s="24" t="s">
        <v>35</v>
      </c>
      <c r="O11" s="24" t="s">
        <v>36</v>
      </c>
      <c r="P11" s="24" t="s">
        <v>11</v>
      </c>
      <c r="Q11" s="23" t="s">
        <v>1</v>
      </c>
      <c r="R11" s="63"/>
      <c r="S11" s="64"/>
      <c r="T11" s="64"/>
      <c r="W11" s="19"/>
      <c r="X11" s="19"/>
    </row>
    <row r="12" spans="1:24" s="11" customFormat="1" ht="3" customHeight="1" x14ac:dyDescent="0.25">
      <c r="A12" s="12"/>
      <c r="B12" s="12"/>
      <c r="C12" s="12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  <c r="S12" s="15"/>
      <c r="T12" s="12"/>
      <c r="W12" s="15"/>
      <c r="X12" s="15"/>
    </row>
    <row r="13" spans="1:24" s="11" customFormat="1" ht="21" customHeight="1" x14ac:dyDescent="0.3">
      <c r="A13" s="46" t="s">
        <v>23</v>
      </c>
      <c r="B13" s="46"/>
      <c r="C13" s="46"/>
      <c r="D13" s="47"/>
      <c r="E13" s="33">
        <f>SUM(E14,E17,E19,E22,E24,E27,E29,E31,E34,E36,E39)</f>
        <v>48258257.86999999</v>
      </c>
      <c r="F13" s="33">
        <f t="shared" ref="F13:Q13" si="0">SUM(F14,F17,F19,F22,F24,F27,F29,F31,F34,F36,F39)</f>
        <v>16458597.999999998</v>
      </c>
      <c r="G13" s="33">
        <f t="shared" si="0"/>
        <v>36686316.499999993</v>
      </c>
      <c r="H13" s="33">
        <f t="shared" si="0"/>
        <v>12006484.129999999</v>
      </c>
      <c r="I13" s="33">
        <f t="shared" si="0"/>
        <v>2283625.94</v>
      </c>
      <c r="J13" s="33">
        <f t="shared" si="0"/>
        <v>1028891322.04</v>
      </c>
      <c r="K13" s="33">
        <f t="shared" si="0"/>
        <v>1937452</v>
      </c>
      <c r="L13" s="33">
        <f t="shared" si="0"/>
        <v>291696784.04999995</v>
      </c>
      <c r="M13" s="33">
        <f t="shared" si="0"/>
        <v>667752727.05999994</v>
      </c>
      <c r="N13" s="33">
        <f t="shared" si="0"/>
        <v>475431396.74000001</v>
      </c>
      <c r="O13" s="33">
        <f t="shared" si="0"/>
        <v>205263352.06</v>
      </c>
      <c r="P13" s="33">
        <f t="shared" si="0"/>
        <v>80316169.409999996</v>
      </c>
      <c r="Q13" s="33">
        <f t="shared" si="0"/>
        <v>0</v>
      </c>
      <c r="R13" s="10"/>
      <c r="S13" s="10"/>
      <c r="T13" s="32" t="s">
        <v>0</v>
      </c>
      <c r="W13" s="15"/>
      <c r="X13" s="15"/>
    </row>
    <row r="14" spans="1:24" s="11" customFormat="1" ht="20.100000000000001" customHeight="1" x14ac:dyDescent="0.25">
      <c r="A14" s="34" t="s">
        <v>43</v>
      </c>
      <c r="B14" s="34"/>
      <c r="C14" s="30"/>
      <c r="D14" s="35"/>
      <c r="E14" s="36">
        <f>SUM(E15:E16)</f>
        <v>19124779.419999998</v>
      </c>
      <c r="F14" s="36">
        <f t="shared" ref="F14:Q14" si="1">SUM(F15:F16)</f>
        <v>6883122.1000000006</v>
      </c>
      <c r="G14" s="36">
        <f t="shared" si="1"/>
        <v>9359924.3899999987</v>
      </c>
      <c r="H14" s="36">
        <f t="shared" si="1"/>
        <v>5280122.57</v>
      </c>
      <c r="I14" s="36">
        <f t="shared" si="1"/>
        <v>945634.51</v>
      </c>
      <c r="J14" s="36">
        <f t="shared" si="1"/>
        <v>315900479</v>
      </c>
      <c r="K14" s="36">
        <f t="shared" si="1"/>
        <v>1937452</v>
      </c>
      <c r="L14" s="36">
        <f t="shared" si="1"/>
        <v>105586561.03</v>
      </c>
      <c r="M14" s="36">
        <f t="shared" si="1"/>
        <v>243418282.33000001</v>
      </c>
      <c r="N14" s="36">
        <f t="shared" si="1"/>
        <v>148152728.87</v>
      </c>
      <c r="O14" s="36">
        <f t="shared" si="1"/>
        <v>63290868.149999999</v>
      </c>
      <c r="P14" s="36">
        <f t="shared" si="1"/>
        <v>16421000</v>
      </c>
      <c r="Q14" s="36">
        <f t="shared" si="1"/>
        <v>0</v>
      </c>
      <c r="R14" s="37"/>
      <c r="S14" s="38" t="s">
        <v>69</v>
      </c>
      <c r="T14" s="34"/>
      <c r="W14" s="15"/>
      <c r="X14" s="15"/>
    </row>
    <row r="15" spans="1:24" s="11" customFormat="1" ht="20.100000000000001" customHeight="1" x14ac:dyDescent="0.25">
      <c r="A15" s="39"/>
      <c r="B15" s="39" t="s">
        <v>44</v>
      </c>
      <c r="C15" s="30"/>
      <c r="D15" s="31"/>
      <c r="E15" s="40">
        <v>18700914.09</v>
      </c>
      <c r="F15" s="40">
        <v>5914014.2000000002</v>
      </c>
      <c r="G15" s="40">
        <v>9016481.4399999995</v>
      </c>
      <c r="H15" s="40">
        <v>5280122.57</v>
      </c>
      <c r="I15" s="40">
        <v>663931.36</v>
      </c>
      <c r="J15" s="40">
        <v>264293700</v>
      </c>
      <c r="K15" s="40">
        <v>0</v>
      </c>
      <c r="L15" s="40">
        <v>88759286.670000002</v>
      </c>
      <c r="M15" s="40">
        <v>221133702.33000001</v>
      </c>
      <c r="N15" s="40">
        <v>126607306.56</v>
      </c>
      <c r="O15" s="40">
        <v>54739968.149999999</v>
      </c>
      <c r="P15" s="40">
        <v>9776000</v>
      </c>
      <c r="Q15" s="40">
        <v>0</v>
      </c>
      <c r="R15" s="37"/>
      <c r="S15" s="37"/>
      <c r="T15" s="39" t="s">
        <v>69</v>
      </c>
      <c r="W15" s="15"/>
      <c r="X15" s="15"/>
    </row>
    <row r="16" spans="1:24" s="11" customFormat="1" ht="20.100000000000001" customHeight="1" x14ac:dyDescent="0.25">
      <c r="A16" s="39"/>
      <c r="B16" s="39" t="s">
        <v>45</v>
      </c>
      <c r="C16" s="30"/>
      <c r="D16" s="31"/>
      <c r="E16" s="40">
        <v>423865.33</v>
      </c>
      <c r="F16" s="40">
        <v>969107.9</v>
      </c>
      <c r="G16" s="40">
        <v>343442.95</v>
      </c>
      <c r="H16" s="40">
        <v>0</v>
      </c>
      <c r="I16" s="40">
        <v>281703.15000000002</v>
      </c>
      <c r="J16" s="40">
        <v>51606779</v>
      </c>
      <c r="K16" s="40">
        <v>1937452</v>
      </c>
      <c r="L16" s="40">
        <v>16827274.359999999</v>
      </c>
      <c r="M16" s="40">
        <v>22284580</v>
      </c>
      <c r="N16" s="40">
        <v>21545422.309999999</v>
      </c>
      <c r="O16" s="40">
        <v>8550900</v>
      </c>
      <c r="P16" s="40">
        <v>6645000</v>
      </c>
      <c r="Q16" s="40">
        <v>0</v>
      </c>
      <c r="R16" s="37"/>
      <c r="S16" s="37"/>
      <c r="T16" s="41" t="s">
        <v>90</v>
      </c>
      <c r="W16" s="15"/>
      <c r="X16" s="15"/>
    </row>
    <row r="17" spans="1:24" s="11" customFormat="1" ht="20.100000000000001" customHeight="1" x14ac:dyDescent="0.25">
      <c r="A17" s="34" t="s">
        <v>46</v>
      </c>
      <c r="B17" s="34"/>
      <c r="C17" s="30"/>
      <c r="D17" s="31"/>
      <c r="E17" s="36">
        <f>SUM(E18)</f>
        <v>2192970.9700000002</v>
      </c>
      <c r="F17" s="36">
        <f t="shared" ref="F17:Q17" si="2">SUM(F18)</f>
        <v>675784.08</v>
      </c>
      <c r="G17" s="36">
        <f t="shared" si="2"/>
        <v>5077166.5</v>
      </c>
      <c r="H17" s="36">
        <f t="shared" si="2"/>
        <v>0</v>
      </c>
      <c r="I17" s="36">
        <f t="shared" si="2"/>
        <v>112596.81</v>
      </c>
      <c r="J17" s="36">
        <f t="shared" si="2"/>
        <v>74627800</v>
      </c>
      <c r="K17" s="36">
        <f t="shared" si="2"/>
        <v>0</v>
      </c>
      <c r="L17" s="36">
        <f t="shared" si="2"/>
        <v>17493015.789999999</v>
      </c>
      <c r="M17" s="36">
        <f t="shared" si="2"/>
        <v>43350010.030000001</v>
      </c>
      <c r="N17" s="36">
        <f t="shared" si="2"/>
        <v>36930125.920000002</v>
      </c>
      <c r="O17" s="36">
        <f t="shared" si="2"/>
        <v>30380193</v>
      </c>
      <c r="P17" s="36">
        <f t="shared" si="2"/>
        <v>9072000</v>
      </c>
      <c r="Q17" s="36">
        <f t="shared" si="2"/>
        <v>0</v>
      </c>
      <c r="R17" s="37"/>
      <c r="S17" s="38" t="s">
        <v>70</v>
      </c>
      <c r="T17" s="42"/>
      <c r="W17" s="15"/>
      <c r="X17" s="15"/>
    </row>
    <row r="18" spans="1:24" s="11" customFormat="1" ht="20.100000000000001" customHeight="1" x14ac:dyDescent="0.25">
      <c r="A18" s="39"/>
      <c r="B18" s="39" t="s">
        <v>47</v>
      </c>
      <c r="C18" s="30"/>
      <c r="D18" s="31"/>
      <c r="E18" s="40">
        <v>2192970.9700000002</v>
      </c>
      <c r="F18" s="40">
        <v>675784.08</v>
      </c>
      <c r="G18" s="40">
        <v>5077166.5</v>
      </c>
      <c r="H18" s="40">
        <v>0</v>
      </c>
      <c r="I18" s="40">
        <v>112596.81</v>
      </c>
      <c r="J18" s="40">
        <v>74627800</v>
      </c>
      <c r="K18" s="40">
        <v>0</v>
      </c>
      <c r="L18" s="40">
        <v>17493015.789999999</v>
      </c>
      <c r="M18" s="40">
        <v>43350010.030000001</v>
      </c>
      <c r="N18" s="40">
        <v>36930125.920000002</v>
      </c>
      <c r="O18" s="40">
        <v>30380193</v>
      </c>
      <c r="P18" s="40">
        <v>9072000</v>
      </c>
      <c r="Q18" s="40">
        <v>0</v>
      </c>
      <c r="R18" s="37"/>
      <c r="S18" s="37"/>
      <c r="T18" s="39" t="s">
        <v>91</v>
      </c>
      <c r="W18" s="15"/>
      <c r="X18" s="15"/>
    </row>
    <row r="19" spans="1:24" s="11" customFormat="1" ht="20.100000000000001" customHeight="1" x14ac:dyDescent="0.25">
      <c r="A19" s="34" t="s">
        <v>48</v>
      </c>
      <c r="B19" s="34"/>
      <c r="C19" s="30"/>
      <c r="D19" s="31"/>
      <c r="E19" s="36">
        <f>SUM(E20:E21)</f>
        <v>1105718.29</v>
      </c>
      <c r="F19" s="36">
        <f t="shared" ref="F19:P19" si="3">SUM(F20:F21)</f>
        <v>682590.52</v>
      </c>
      <c r="G19" s="36">
        <f t="shared" si="3"/>
        <v>5996100.7000000002</v>
      </c>
      <c r="H19" s="36">
        <f t="shared" si="3"/>
        <v>0</v>
      </c>
      <c r="I19" s="36">
        <f t="shared" si="3"/>
        <v>600.70000000000005</v>
      </c>
      <c r="J19" s="36">
        <f t="shared" si="3"/>
        <v>67968854.439999998</v>
      </c>
      <c r="K19" s="36">
        <f t="shared" si="3"/>
        <v>0</v>
      </c>
      <c r="L19" s="36">
        <f t="shared" si="3"/>
        <v>21970837.399999999</v>
      </c>
      <c r="M19" s="36">
        <f t="shared" si="3"/>
        <v>38761462.32</v>
      </c>
      <c r="N19" s="36">
        <f t="shared" si="3"/>
        <v>26860156.41</v>
      </c>
      <c r="O19" s="36">
        <f t="shared" si="3"/>
        <v>25163840</v>
      </c>
      <c r="P19" s="36">
        <f t="shared" si="3"/>
        <v>5672000</v>
      </c>
      <c r="Q19" s="36">
        <f>SUM(Q20:Q21)</f>
        <v>0</v>
      </c>
      <c r="R19" s="37"/>
      <c r="S19" s="38" t="s">
        <v>71</v>
      </c>
      <c r="T19" s="42"/>
      <c r="W19" s="15"/>
      <c r="X19" s="15"/>
    </row>
    <row r="20" spans="1:24" s="11" customFormat="1" ht="20.100000000000001" customHeight="1" x14ac:dyDescent="0.25">
      <c r="A20" s="39"/>
      <c r="B20" s="39" t="s">
        <v>49</v>
      </c>
      <c r="C20" s="30"/>
      <c r="D20" s="31"/>
      <c r="E20" s="40">
        <v>522849.14</v>
      </c>
      <c r="F20" s="40">
        <v>513307.52</v>
      </c>
      <c r="G20" s="40">
        <v>618440.86</v>
      </c>
      <c r="H20" s="40">
        <v>0</v>
      </c>
      <c r="I20" s="40">
        <v>0.7</v>
      </c>
      <c r="J20" s="40">
        <v>44684317.439999998</v>
      </c>
      <c r="K20" s="40">
        <v>0</v>
      </c>
      <c r="L20" s="40">
        <v>14818914.08</v>
      </c>
      <c r="M20" s="40">
        <v>24363280.32</v>
      </c>
      <c r="N20" s="40">
        <v>14499112.630000001</v>
      </c>
      <c r="O20" s="40">
        <v>16130730</v>
      </c>
      <c r="P20" s="40">
        <v>5672000</v>
      </c>
      <c r="Q20" s="40">
        <v>0</v>
      </c>
      <c r="R20" s="37"/>
      <c r="S20" s="37"/>
      <c r="T20" s="39" t="s">
        <v>92</v>
      </c>
      <c r="W20" s="15"/>
      <c r="X20" s="15"/>
    </row>
    <row r="21" spans="1:24" s="11" customFormat="1" ht="20.100000000000001" customHeight="1" x14ac:dyDescent="0.25">
      <c r="A21" s="39"/>
      <c r="B21" s="39" t="s">
        <v>50</v>
      </c>
      <c r="C21" s="34"/>
      <c r="D21" s="31"/>
      <c r="E21" s="40">
        <v>582869.15</v>
      </c>
      <c r="F21" s="40">
        <v>169283</v>
      </c>
      <c r="G21" s="40">
        <v>5377659.8399999999</v>
      </c>
      <c r="H21" s="40">
        <v>0</v>
      </c>
      <c r="I21" s="40">
        <v>600</v>
      </c>
      <c r="J21" s="40">
        <v>23284537</v>
      </c>
      <c r="K21" s="40">
        <v>0</v>
      </c>
      <c r="L21" s="40">
        <v>7151923.3200000003</v>
      </c>
      <c r="M21" s="40">
        <v>14398182</v>
      </c>
      <c r="N21" s="40">
        <v>12361043.779999999</v>
      </c>
      <c r="O21" s="40">
        <v>9033110</v>
      </c>
      <c r="P21" s="40">
        <v>0</v>
      </c>
      <c r="Q21" s="40">
        <v>0</v>
      </c>
      <c r="R21" s="37"/>
      <c r="S21" s="37"/>
      <c r="T21" s="39" t="s">
        <v>72</v>
      </c>
      <c r="W21" s="15"/>
      <c r="X21" s="15"/>
    </row>
    <row r="22" spans="1:24" s="11" customFormat="1" ht="20.100000000000001" customHeight="1" x14ac:dyDescent="0.25">
      <c r="A22" s="34" t="s">
        <v>51</v>
      </c>
      <c r="B22" s="30"/>
      <c r="C22" s="30"/>
      <c r="D22" s="31"/>
      <c r="E22" s="36">
        <f>SUM(E23)</f>
        <v>467513.12</v>
      </c>
      <c r="F22" s="36">
        <f t="shared" ref="F22:Q22" si="4">SUM(F23)</f>
        <v>80322</v>
      </c>
      <c r="G22" s="36">
        <f t="shared" si="4"/>
        <v>448229.99</v>
      </c>
      <c r="H22" s="36">
        <f t="shared" si="4"/>
        <v>0</v>
      </c>
      <c r="I22" s="36">
        <f t="shared" si="4"/>
        <v>57380.7</v>
      </c>
      <c r="J22" s="36">
        <f t="shared" si="4"/>
        <v>14714063</v>
      </c>
      <c r="K22" s="36">
        <f t="shared" si="4"/>
        <v>0</v>
      </c>
      <c r="L22" s="36">
        <f t="shared" si="4"/>
        <v>3965354</v>
      </c>
      <c r="M22" s="36">
        <f t="shared" si="4"/>
        <v>12627530.32</v>
      </c>
      <c r="N22" s="36">
        <f t="shared" si="4"/>
        <v>11635510.189999999</v>
      </c>
      <c r="O22" s="36">
        <f t="shared" si="4"/>
        <v>1552024</v>
      </c>
      <c r="P22" s="36">
        <f t="shared" si="4"/>
        <v>2419750.63</v>
      </c>
      <c r="Q22" s="36">
        <f t="shared" si="4"/>
        <v>0</v>
      </c>
      <c r="R22" s="37"/>
      <c r="S22" s="38" t="s">
        <v>73</v>
      </c>
      <c r="T22" s="42"/>
      <c r="W22" s="15"/>
      <c r="X22" s="15"/>
    </row>
    <row r="23" spans="1:24" s="11" customFormat="1" ht="20.100000000000001" customHeight="1" x14ac:dyDescent="0.25">
      <c r="A23" s="15"/>
      <c r="B23" s="39" t="s">
        <v>52</v>
      </c>
      <c r="C23" s="34"/>
      <c r="D23" s="35"/>
      <c r="E23" s="40">
        <v>467513.12</v>
      </c>
      <c r="F23" s="40">
        <v>80322</v>
      </c>
      <c r="G23" s="40">
        <v>448229.99</v>
      </c>
      <c r="H23" s="40">
        <v>0</v>
      </c>
      <c r="I23" s="40">
        <v>57380.7</v>
      </c>
      <c r="J23" s="40">
        <v>14714063</v>
      </c>
      <c r="K23" s="40">
        <v>0</v>
      </c>
      <c r="L23" s="40">
        <v>3965354</v>
      </c>
      <c r="M23" s="40">
        <v>12627530.32</v>
      </c>
      <c r="N23" s="40">
        <v>11635510.189999999</v>
      </c>
      <c r="O23" s="40">
        <v>1552024</v>
      </c>
      <c r="P23" s="40">
        <v>2419750.63</v>
      </c>
      <c r="Q23" s="40">
        <v>0</v>
      </c>
      <c r="R23" s="37"/>
      <c r="S23" s="37"/>
      <c r="T23" s="39" t="s">
        <v>73</v>
      </c>
      <c r="W23" s="15"/>
      <c r="X23" s="15"/>
    </row>
    <row r="24" spans="1:24" s="11" customFormat="1" ht="20.100000000000001" customHeight="1" x14ac:dyDescent="0.25">
      <c r="A24" s="34" t="s">
        <v>53</v>
      </c>
      <c r="B24" s="30"/>
      <c r="C24" s="30"/>
      <c r="D24" s="31"/>
      <c r="E24" s="36">
        <f>SUM(E25:E26)</f>
        <v>3509549.38</v>
      </c>
      <c r="F24" s="36">
        <f t="shared" ref="F24:Q24" si="5">SUM(F25:F26)</f>
        <v>1132316</v>
      </c>
      <c r="G24" s="36">
        <f t="shared" si="5"/>
        <v>759401.5</v>
      </c>
      <c r="H24" s="36">
        <f t="shared" si="5"/>
        <v>0</v>
      </c>
      <c r="I24" s="36">
        <f t="shared" si="5"/>
        <v>151247</v>
      </c>
      <c r="J24" s="36">
        <f t="shared" si="5"/>
        <v>57073622</v>
      </c>
      <c r="K24" s="36">
        <f t="shared" si="5"/>
        <v>0</v>
      </c>
      <c r="L24" s="36">
        <f t="shared" si="5"/>
        <v>18979830.629999999</v>
      </c>
      <c r="M24" s="36">
        <f t="shared" si="5"/>
        <v>48213954.210000001</v>
      </c>
      <c r="N24" s="36">
        <f t="shared" si="5"/>
        <v>34882858.399999999</v>
      </c>
      <c r="O24" s="36">
        <f t="shared" si="5"/>
        <v>14120845</v>
      </c>
      <c r="P24" s="36">
        <f t="shared" si="5"/>
        <v>6769864.8300000001</v>
      </c>
      <c r="Q24" s="36">
        <f t="shared" si="5"/>
        <v>0</v>
      </c>
      <c r="R24" s="37"/>
      <c r="S24" s="38" t="s">
        <v>86</v>
      </c>
      <c r="T24" s="42"/>
      <c r="W24" s="15"/>
      <c r="X24" s="15"/>
    </row>
    <row r="25" spans="1:24" s="11" customFormat="1" ht="20.100000000000001" customHeight="1" x14ac:dyDescent="0.25">
      <c r="A25" s="41" t="s">
        <v>12</v>
      </c>
      <c r="B25" s="41" t="s">
        <v>89</v>
      </c>
      <c r="C25" s="41"/>
      <c r="D25" s="43"/>
      <c r="E25" s="40">
        <v>3363593.01</v>
      </c>
      <c r="F25" s="40">
        <v>904305.5</v>
      </c>
      <c r="G25" s="40">
        <v>428638.05</v>
      </c>
      <c r="H25" s="40">
        <v>0</v>
      </c>
      <c r="I25" s="40">
        <v>46067</v>
      </c>
      <c r="J25" s="40">
        <v>26985074</v>
      </c>
      <c r="K25" s="40">
        <v>0</v>
      </c>
      <c r="L25" s="40">
        <v>8961997.4299999997</v>
      </c>
      <c r="M25" s="40">
        <v>24629243</v>
      </c>
      <c r="N25" s="40">
        <v>20629522.039999999</v>
      </c>
      <c r="O25" s="40">
        <v>5890145</v>
      </c>
      <c r="P25" s="40">
        <v>2800026.3</v>
      </c>
      <c r="Q25" s="40">
        <v>0</v>
      </c>
      <c r="R25" s="37"/>
      <c r="S25" s="37"/>
      <c r="T25" s="39" t="s">
        <v>74</v>
      </c>
      <c r="W25" s="15"/>
      <c r="X25" s="15"/>
    </row>
    <row r="26" spans="1:24" s="11" customFormat="1" ht="20.100000000000001" customHeight="1" x14ac:dyDescent="0.25">
      <c r="A26" s="39"/>
      <c r="B26" s="39" t="s">
        <v>54</v>
      </c>
      <c r="C26" s="39"/>
      <c r="D26" s="44"/>
      <c r="E26" s="40">
        <v>145956.37</v>
      </c>
      <c r="F26" s="40">
        <v>228010.5</v>
      </c>
      <c r="G26" s="40">
        <v>330763.45</v>
      </c>
      <c r="H26" s="40">
        <v>0</v>
      </c>
      <c r="I26" s="40">
        <v>105180</v>
      </c>
      <c r="J26" s="40">
        <v>30088548</v>
      </c>
      <c r="K26" s="40">
        <v>0</v>
      </c>
      <c r="L26" s="40">
        <v>10017833.199999999</v>
      </c>
      <c r="M26" s="40">
        <v>23584711.210000001</v>
      </c>
      <c r="N26" s="40">
        <v>14253336.359999999</v>
      </c>
      <c r="O26" s="40">
        <v>8230700</v>
      </c>
      <c r="P26" s="40">
        <v>3969838.53</v>
      </c>
      <c r="Q26" s="40">
        <v>0</v>
      </c>
      <c r="R26" s="37"/>
      <c r="S26" s="37"/>
      <c r="T26" s="39" t="s">
        <v>75</v>
      </c>
      <c r="W26" s="15"/>
      <c r="X26" s="15"/>
    </row>
    <row r="27" spans="1:24" s="11" customFormat="1" ht="20.100000000000001" customHeight="1" x14ac:dyDescent="0.25">
      <c r="A27" s="34" t="s">
        <v>55</v>
      </c>
      <c r="B27" s="34"/>
      <c r="C27" s="34"/>
      <c r="D27" s="35"/>
      <c r="E27" s="36">
        <f>SUM(E28)</f>
        <v>1671236.42</v>
      </c>
      <c r="F27" s="36">
        <f t="shared" ref="F27:Q27" si="6">SUM(F28)</f>
        <v>544664.71</v>
      </c>
      <c r="G27" s="36">
        <f t="shared" si="6"/>
        <v>1435132.03</v>
      </c>
      <c r="H27" s="36">
        <f t="shared" si="6"/>
        <v>0</v>
      </c>
      <c r="I27" s="36">
        <f t="shared" si="6"/>
        <v>6000</v>
      </c>
      <c r="J27" s="36">
        <f t="shared" si="6"/>
        <v>43605603</v>
      </c>
      <c r="K27" s="36">
        <f t="shared" si="6"/>
        <v>0</v>
      </c>
      <c r="L27" s="36">
        <f t="shared" si="6"/>
        <v>13648890.439999999</v>
      </c>
      <c r="M27" s="36">
        <f t="shared" si="6"/>
        <v>23722716.59</v>
      </c>
      <c r="N27" s="36">
        <f t="shared" si="6"/>
        <v>16339116.26</v>
      </c>
      <c r="O27" s="36">
        <f t="shared" si="6"/>
        <v>17118348</v>
      </c>
      <c r="P27" s="36">
        <f t="shared" si="6"/>
        <v>4470039.87</v>
      </c>
      <c r="Q27" s="36">
        <f t="shared" si="6"/>
        <v>0</v>
      </c>
      <c r="R27" s="37"/>
      <c r="S27" s="38" t="s">
        <v>76</v>
      </c>
      <c r="T27" s="34"/>
      <c r="W27" s="15"/>
      <c r="X27" s="15"/>
    </row>
    <row r="28" spans="1:24" s="11" customFormat="1" ht="20.100000000000001" customHeight="1" x14ac:dyDescent="0.25">
      <c r="A28" s="39"/>
      <c r="B28" s="39" t="s">
        <v>56</v>
      </c>
      <c r="C28" s="30"/>
      <c r="D28" s="31"/>
      <c r="E28" s="40">
        <v>1671236.42</v>
      </c>
      <c r="F28" s="40">
        <v>544664.71</v>
      </c>
      <c r="G28" s="40">
        <v>1435132.03</v>
      </c>
      <c r="H28" s="40">
        <v>0</v>
      </c>
      <c r="I28" s="40">
        <v>6000</v>
      </c>
      <c r="J28" s="40">
        <v>43605603</v>
      </c>
      <c r="K28" s="40">
        <v>0</v>
      </c>
      <c r="L28" s="40">
        <v>13648890.439999999</v>
      </c>
      <c r="M28" s="40">
        <v>23722716.59</v>
      </c>
      <c r="N28" s="40">
        <v>16339116.26</v>
      </c>
      <c r="O28" s="40">
        <v>17118348</v>
      </c>
      <c r="P28" s="40">
        <v>4470039.87</v>
      </c>
      <c r="Q28" s="40">
        <v>0</v>
      </c>
      <c r="R28" s="37"/>
      <c r="S28" s="37"/>
      <c r="T28" s="39" t="s">
        <v>77</v>
      </c>
      <c r="W28" s="15"/>
      <c r="X28" s="15"/>
    </row>
    <row r="29" spans="1:24" s="11" customFormat="1" ht="20.100000000000001" customHeight="1" x14ac:dyDescent="0.25">
      <c r="A29" s="34" t="s">
        <v>57</v>
      </c>
      <c r="B29" s="30"/>
      <c r="C29" s="30"/>
      <c r="D29" s="31"/>
      <c r="E29" s="36">
        <f>SUM(E30)</f>
        <v>383438.48</v>
      </c>
      <c r="F29" s="36">
        <f t="shared" ref="F29:Q29" si="7">SUM(F30)</f>
        <v>459856.2</v>
      </c>
      <c r="G29" s="36">
        <f t="shared" si="7"/>
        <v>356114</v>
      </c>
      <c r="H29" s="36">
        <f t="shared" si="7"/>
        <v>0</v>
      </c>
      <c r="I29" s="36">
        <f t="shared" si="7"/>
        <v>5730</v>
      </c>
      <c r="J29" s="36">
        <f t="shared" si="7"/>
        <v>29147401</v>
      </c>
      <c r="K29" s="36">
        <f t="shared" si="7"/>
        <v>0</v>
      </c>
      <c r="L29" s="36">
        <f t="shared" si="7"/>
        <v>7805888.0199999996</v>
      </c>
      <c r="M29" s="36">
        <f t="shared" si="7"/>
        <v>14270071.33</v>
      </c>
      <c r="N29" s="36">
        <f t="shared" si="7"/>
        <v>15213477.91</v>
      </c>
      <c r="O29" s="36">
        <f t="shared" si="7"/>
        <v>3403280</v>
      </c>
      <c r="P29" s="36">
        <f t="shared" si="7"/>
        <v>7657120</v>
      </c>
      <c r="Q29" s="36">
        <f t="shared" si="7"/>
        <v>0</v>
      </c>
      <c r="R29" s="37"/>
      <c r="S29" s="38" t="s">
        <v>78</v>
      </c>
      <c r="T29" s="34"/>
      <c r="W29" s="15"/>
      <c r="X29" s="15"/>
    </row>
    <row r="30" spans="1:24" s="11" customFormat="1" ht="20.100000000000001" customHeight="1" x14ac:dyDescent="0.25">
      <c r="A30" s="39"/>
      <c r="B30" s="39" t="s">
        <v>58</v>
      </c>
      <c r="C30" s="30"/>
      <c r="D30" s="31"/>
      <c r="E30" s="40">
        <v>383438.48</v>
      </c>
      <c r="F30" s="40">
        <v>459856.2</v>
      </c>
      <c r="G30" s="40">
        <v>356114</v>
      </c>
      <c r="H30" s="40">
        <v>0</v>
      </c>
      <c r="I30" s="40">
        <v>5730</v>
      </c>
      <c r="J30" s="40">
        <v>29147401</v>
      </c>
      <c r="K30" s="40">
        <v>0</v>
      </c>
      <c r="L30" s="40">
        <v>7805888.0199999996</v>
      </c>
      <c r="M30" s="40">
        <v>14270071.33</v>
      </c>
      <c r="N30" s="40">
        <v>15213477.91</v>
      </c>
      <c r="O30" s="40">
        <v>3403280</v>
      </c>
      <c r="P30" s="40">
        <v>7657120</v>
      </c>
      <c r="Q30" s="40">
        <v>0</v>
      </c>
      <c r="R30" s="37"/>
      <c r="S30" s="37"/>
      <c r="T30" s="39" t="s">
        <v>78</v>
      </c>
      <c r="W30" s="15"/>
      <c r="X30" s="15"/>
    </row>
    <row r="31" spans="1:24" s="11" customFormat="1" ht="20.100000000000001" customHeight="1" x14ac:dyDescent="0.25">
      <c r="A31" s="42" t="s">
        <v>59</v>
      </c>
      <c r="B31" s="42"/>
      <c r="C31" s="42"/>
      <c r="D31" s="45"/>
      <c r="E31" s="36">
        <f>SUM(E32:E33)</f>
        <v>1312748.5</v>
      </c>
      <c r="F31" s="36">
        <f t="shared" ref="F31:Q31" si="8">SUM(F32:F33)</f>
        <v>209271.02</v>
      </c>
      <c r="G31" s="36">
        <f t="shared" si="8"/>
        <v>1162888.54</v>
      </c>
      <c r="H31" s="36">
        <f t="shared" si="8"/>
        <v>0</v>
      </c>
      <c r="I31" s="36">
        <f t="shared" si="8"/>
        <v>9040.7199999999993</v>
      </c>
      <c r="J31" s="36">
        <f t="shared" si="8"/>
        <v>45502176</v>
      </c>
      <c r="K31" s="36">
        <f t="shared" si="8"/>
        <v>0</v>
      </c>
      <c r="L31" s="36">
        <f t="shared" si="8"/>
        <v>9065539.040000001</v>
      </c>
      <c r="M31" s="36">
        <f t="shared" si="8"/>
        <v>26829860.32</v>
      </c>
      <c r="N31" s="36">
        <f t="shared" si="8"/>
        <v>28858100.960000001</v>
      </c>
      <c r="O31" s="36">
        <f t="shared" si="8"/>
        <v>6098830</v>
      </c>
      <c r="P31" s="36">
        <f t="shared" si="8"/>
        <v>7603952.9100000001</v>
      </c>
      <c r="Q31" s="36">
        <f t="shared" si="8"/>
        <v>0</v>
      </c>
      <c r="R31" s="37"/>
      <c r="S31" s="38" t="s">
        <v>79</v>
      </c>
      <c r="T31" s="34"/>
      <c r="W31" s="15"/>
      <c r="X31" s="15"/>
    </row>
    <row r="32" spans="1:24" s="11" customFormat="1" ht="20.100000000000001" customHeight="1" x14ac:dyDescent="0.25">
      <c r="A32" s="39"/>
      <c r="B32" s="41" t="s">
        <v>60</v>
      </c>
      <c r="C32" s="41"/>
      <c r="D32" s="43"/>
      <c r="E32" s="40">
        <v>938839.55</v>
      </c>
      <c r="F32" s="40">
        <v>146581.4</v>
      </c>
      <c r="G32" s="40">
        <v>752106.28</v>
      </c>
      <c r="H32" s="40">
        <v>0</v>
      </c>
      <c r="I32" s="40">
        <v>6720</v>
      </c>
      <c r="J32" s="40">
        <v>25763881</v>
      </c>
      <c r="K32" s="40">
        <v>0</v>
      </c>
      <c r="L32" s="40">
        <v>8311713.4800000004</v>
      </c>
      <c r="M32" s="40">
        <v>14360753</v>
      </c>
      <c r="N32" s="40">
        <v>12785097.390000001</v>
      </c>
      <c r="O32" s="40">
        <v>2891850</v>
      </c>
      <c r="P32" s="40">
        <v>4993111.78</v>
      </c>
      <c r="Q32" s="40">
        <v>0</v>
      </c>
      <c r="R32" s="37"/>
      <c r="S32" s="37"/>
      <c r="T32" s="39" t="s">
        <v>79</v>
      </c>
      <c r="W32" s="15"/>
      <c r="X32" s="15"/>
    </row>
    <row r="33" spans="1:24" s="11" customFormat="1" ht="20.100000000000001" customHeight="1" x14ac:dyDescent="0.25">
      <c r="A33" s="39"/>
      <c r="B33" s="41" t="s">
        <v>61</v>
      </c>
      <c r="C33" s="41"/>
      <c r="D33" s="43"/>
      <c r="E33" s="40">
        <v>373908.95</v>
      </c>
      <c r="F33" s="40">
        <v>62689.62</v>
      </c>
      <c r="G33" s="40">
        <v>410782.26</v>
      </c>
      <c r="H33" s="40">
        <v>0</v>
      </c>
      <c r="I33" s="40">
        <v>2320.7199999999998</v>
      </c>
      <c r="J33" s="40">
        <v>19738295</v>
      </c>
      <c r="K33" s="40">
        <v>0</v>
      </c>
      <c r="L33" s="40">
        <v>753825.56</v>
      </c>
      <c r="M33" s="40">
        <v>12469107.32</v>
      </c>
      <c r="N33" s="40">
        <v>16073003.57</v>
      </c>
      <c r="O33" s="40">
        <v>3206980</v>
      </c>
      <c r="P33" s="40">
        <v>2610841.13</v>
      </c>
      <c r="Q33" s="40">
        <v>0</v>
      </c>
      <c r="R33" s="37"/>
      <c r="S33" s="37"/>
      <c r="T33" s="39" t="s">
        <v>80</v>
      </c>
      <c r="W33" s="15"/>
      <c r="X33" s="15"/>
    </row>
    <row r="34" spans="1:24" s="11" customFormat="1" ht="20.100000000000001" customHeight="1" x14ac:dyDescent="0.25">
      <c r="A34" s="42" t="s">
        <v>62</v>
      </c>
      <c r="B34" s="42"/>
      <c r="C34" s="42"/>
      <c r="D34" s="45"/>
      <c r="E34" s="36">
        <f>SUM(E35)</f>
        <v>405639.7</v>
      </c>
      <c r="F34" s="36">
        <f t="shared" ref="F34:Q34" si="9">SUM(F35)</f>
        <v>78754.100000000006</v>
      </c>
      <c r="G34" s="36">
        <f t="shared" si="9"/>
        <v>422798.58</v>
      </c>
      <c r="H34" s="36">
        <f t="shared" si="9"/>
        <v>0</v>
      </c>
      <c r="I34" s="36">
        <f t="shared" si="9"/>
        <v>678</v>
      </c>
      <c r="J34" s="36">
        <f t="shared" si="9"/>
        <v>19337110.399999999</v>
      </c>
      <c r="K34" s="36">
        <f t="shared" si="9"/>
        <v>0</v>
      </c>
      <c r="L34" s="36">
        <f t="shared" si="9"/>
        <v>6287611.4800000004</v>
      </c>
      <c r="M34" s="36">
        <f t="shared" si="9"/>
        <v>12450866</v>
      </c>
      <c r="N34" s="36">
        <f t="shared" si="9"/>
        <v>7788799.4800000004</v>
      </c>
      <c r="O34" s="36">
        <f t="shared" si="9"/>
        <v>1715000</v>
      </c>
      <c r="P34" s="36">
        <f t="shared" si="9"/>
        <v>2088600</v>
      </c>
      <c r="Q34" s="36">
        <f t="shared" si="9"/>
        <v>0</v>
      </c>
      <c r="R34" s="37"/>
      <c r="S34" s="38" t="s">
        <v>81</v>
      </c>
      <c r="T34" s="34"/>
      <c r="W34" s="15"/>
      <c r="X34" s="15"/>
    </row>
    <row r="35" spans="1:24" s="11" customFormat="1" ht="20.100000000000001" customHeight="1" x14ac:dyDescent="0.25">
      <c r="A35" s="39"/>
      <c r="B35" s="39" t="s">
        <v>63</v>
      </c>
      <c r="C35" s="39"/>
      <c r="D35" s="44"/>
      <c r="E35" s="40">
        <v>405639.7</v>
      </c>
      <c r="F35" s="40">
        <v>78754.100000000006</v>
      </c>
      <c r="G35" s="40">
        <v>422798.58</v>
      </c>
      <c r="H35" s="40">
        <v>0</v>
      </c>
      <c r="I35" s="40">
        <v>678</v>
      </c>
      <c r="J35" s="40">
        <v>19337110.399999999</v>
      </c>
      <c r="K35" s="40">
        <v>0</v>
      </c>
      <c r="L35" s="40">
        <v>6287611.4800000004</v>
      </c>
      <c r="M35" s="40">
        <v>12450866</v>
      </c>
      <c r="N35" s="40">
        <v>7788799.4800000004</v>
      </c>
      <c r="O35" s="40">
        <v>1715000</v>
      </c>
      <c r="P35" s="40">
        <v>2088600</v>
      </c>
      <c r="Q35" s="40">
        <v>0</v>
      </c>
      <c r="R35" s="37"/>
      <c r="S35" s="37"/>
      <c r="T35" s="39" t="s">
        <v>81</v>
      </c>
      <c r="W35" s="15"/>
      <c r="X35" s="15"/>
    </row>
    <row r="36" spans="1:24" s="11" customFormat="1" ht="20.100000000000001" customHeight="1" x14ac:dyDescent="0.25">
      <c r="A36" s="34" t="s">
        <v>64</v>
      </c>
      <c r="B36" s="34"/>
      <c r="C36" s="42"/>
      <c r="D36" s="45"/>
      <c r="E36" s="36">
        <f>SUM(E37:E38)</f>
        <v>17205099.869999997</v>
      </c>
      <c r="F36" s="36">
        <f t="shared" ref="F36:Q36" si="10">SUM(F37:F38)</f>
        <v>4545739.2699999996</v>
      </c>
      <c r="G36" s="36">
        <f t="shared" si="10"/>
        <v>10905215.33</v>
      </c>
      <c r="H36" s="36">
        <f t="shared" si="10"/>
        <v>6726361.5599999996</v>
      </c>
      <c r="I36" s="36">
        <f t="shared" si="10"/>
        <v>870167.5</v>
      </c>
      <c r="J36" s="36">
        <f t="shared" si="10"/>
        <v>320616111.19999999</v>
      </c>
      <c r="K36" s="36">
        <f t="shared" si="10"/>
        <v>0</v>
      </c>
      <c r="L36" s="36">
        <f t="shared" si="10"/>
        <v>76478483.219999999</v>
      </c>
      <c r="M36" s="36">
        <f t="shared" si="10"/>
        <v>185693968.16</v>
      </c>
      <c r="N36" s="36">
        <f t="shared" si="10"/>
        <v>133943738.75999999</v>
      </c>
      <c r="O36" s="36">
        <f t="shared" si="10"/>
        <v>41977423.909999996</v>
      </c>
      <c r="P36" s="36">
        <f t="shared" si="10"/>
        <v>13797620.51</v>
      </c>
      <c r="Q36" s="36">
        <f t="shared" si="10"/>
        <v>0</v>
      </c>
      <c r="R36" s="37"/>
      <c r="S36" s="38" t="s">
        <v>82</v>
      </c>
      <c r="T36" s="42"/>
      <c r="W36" s="15"/>
      <c r="X36" s="15"/>
    </row>
    <row r="37" spans="1:24" s="11" customFormat="1" ht="20.100000000000001" customHeight="1" x14ac:dyDescent="0.25">
      <c r="A37" s="39"/>
      <c r="B37" s="41" t="s">
        <v>65</v>
      </c>
      <c r="C37" s="41"/>
      <c r="D37" s="43"/>
      <c r="E37" s="40">
        <v>16031684.619999999</v>
      </c>
      <c r="F37" s="40">
        <v>4205410.2699999996</v>
      </c>
      <c r="G37" s="40">
        <v>9611949.7300000004</v>
      </c>
      <c r="H37" s="40">
        <v>6726361.5599999996</v>
      </c>
      <c r="I37" s="40">
        <v>735983.1</v>
      </c>
      <c r="J37" s="40">
        <v>261017559.19999999</v>
      </c>
      <c r="K37" s="40">
        <v>0</v>
      </c>
      <c r="L37" s="40">
        <v>75084193.010000005</v>
      </c>
      <c r="M37" s="40">
        <v>160900401.16</v>
      </c>
      <c r="N37" s="40">
        <v>118930845.81999999</v>
      </c>
      <c r="O37" s="40">
        <v>33269223.91</v>
      </c>
      <c r="P37" s="40">
        <v>8116580.5099999998</v>
      </c>
      <c r="Q37" s="40">
        <v>0</v>
      </c>
      <c r="R37" s="37"/>
      <c r="S37" s="37"/>
      <c r="T37" s="39" t="s">
        <v>82</v>
      </c>
      <c r="W37" s="15"/>
      <c r="X37" s="15"/>
    </row>
    <row r="38" spans="1:24" s="11" customFormat="1" ht="20.100000000000001" customHeight="1" x14ac:dyDescent="0.25">
      <c r="A38" s="39"/>
      <c r="B38" s="41" t="s">
        <v>66</v>
      </c>
      <c r="C38" s="41"/>
      <c r="D38" s="43"/>
      <c r="E38" s="40">
        <v>1173415.25</v>
      </c>
      <c r="F38" s="40">
        <v>340329</v>
      </c>
      <c r="G38" s="40">
        <v>1293265.6000000001</v>
      </c>
      <c r="H38" s="40">
        <v>0</v>
      </c>
      <c r="I38" s="40">
        <v>134184.4</v>
      </c>
      <c r="J38" s="40">
        <v>59598552</v>
      </c>
      <c r="K38" s="40">
        <v>0</v>
      </c>
      <c r="L38" s="40">
        <v>1394290.21</v>
      </c>
      <c r="M38" s="40">
        <v>24793567</v>
      </c>
      <c r="N38" s="40">
        <v>15012892.939999999</v>
      </c>
      <c r="O38" s="40">
        <v>8708200</v>
      </c>
      <c r="P38" s="40">
        <v>5681040</v>
      </c>
      <c r="Q38" s="40">
        <v>0</v>
      </c>
      <c r="R38" s="37"/>
      <c r="S38" s="37"/>
      <c r="T38" s="39" t="s">
        <v>83</v>
      </c>
      <c r="W38" s="15"/>
      <c r="X38" s="15"/>
    </row>
    <row r="39" spans="1:24" s="11" customFormat="1" ht="20.100000000000001" customHeight="1" x14ac:dyDescent="0.25">
      <c r="A39" s="42" t="s">
        <v>67</v>
      </c>
      <c r="B39" s="42"/>
      <c r="C39" s="34"/>
      <c r="D39" s="45"/>
      <c r="E39" s="36">
        <f>SUM(E40)</f>
        <v>879563.72</v>
      </c>
      <c r="F39" s="36">
        <f t="shared" ref="F39:Q39" si="11">SUM(F40)</f>
        <v>1166178</v>
      </c>
      <c r="G39" s="36">
        <f t="shared" si="11"/>
        <v>763344.94</v>
      </c>
      <c r="H39" s="36">
        <f t="shared" si="11"/>
        <v>0</v>
      </c>
      <c r="I39" s="36">
        <f t="shared" si="11"/>
        <v>124550</v>
      </c>
      <c r="J39" s="36">
        <f t="shared" si="11"/>
        <v>40398102</v>
      </c>
      <c r="K39" s="36">
        <f t="shared" si="11"/>
        <v>0</v>
      </c>
      <c r="L39" s="36">
        <f t="shared" si="11"/>
        <v>10414773</v>
      </c>
      <c r="M39" s="36">
        <f t="shared" si="11"/>
        <v>18414005.449999999</v>
      </c>
      <c r="N39" s="36">
        <f t="shared" si="11"/>
        <v>14826783.58</v>
      </c>
      <c r="O39" s="36">
        <f t="shared" si="11"/>
        <v>442700</v>
      </c>
      <c r="P39" s="36">
        <f t="shared" si="11"/>
        <v>4344220.66</v>
      </c>
      <c r="Q39" s="36">
        <f t="shared" si="11"/>
        <v>0</v>
      </c>
      <c r="R39" s="37"/>
      <c r="S39" s="38" t="s">
        <v>84</v>
      </c>
      <c r="T39" s="34"/>
      <c r="W39" s="15"/>
      <c r="X39" s="15"/>
    </row>
    <row r="40" spans="1:24" s="11" customFormat="1" ht="20.100000000000001" customHeight="1" x14ac:dyDescent="0.25">
      <c r="A40" s="39"/>
      <c r="B40" s="41" t="s">
        <v>68</v>
      </c>
      <c r="C40" s="41"/>
      <c r="D40" s="43"/>
      <c r="E40" s="40">
        <v>879563.72</v>
      </c>
      <c r="F40" s="40">
        <v>1166178</v>
      </c>
      <c r="G40" s="40">
        <v>763344.94</v>
      </c>
      <c r="H40" s="40">
        <v>0</v>
      </c>
      <c r="I40" s="40">
        <v>124550</v>
      </c>
      <c r="J40" s="40">
        <v>40398102</v>
      </c>
      <c r="K40" s="40">
        <v>0</v>
      </c>
      <c r="L40" s="40">
        <v>10414773</v>
      </c>
      <c r="M40" s="40">
        <v>18414005.449999999</v>
      </c>
      <c r="N40" s="40">
        <v>14826783.58</v>
      </c>
      <c r="O40" s="40">
        <v>442700</v>
      </c>
      <c r="P40" s="40">
        <v>4344220.66</v>
      </c>
      <c r="Q40" s="40">
        <v>0</v>
      </c>
      <c r="R40" s="37"/>
      <c r="S40" s="37"/>
      <c r="T40" s="39" t="s">
        <v>85</v>
      </c>
      <c r="W40" s="15"/>
      <c r="X40" s="15"/>
    </row>
    <row r="41" spans="1:24" s="11" customFormat="1" ht="3" customHeight="1" x14ac:dyDescent="0.25">
      <c r="A41" s="16"/>
      <c r="B41" s="16"/>
      <c r="C41" s="16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6"/>
      <c r="S41" s="16"/>
      <c r="T41" s="16"/>
    </row>
    <row r="42" spans="1:24" s="11" customFormat="1" ht="3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4" x14ac:dyDescent="0.3">
      <c r="A43" s="9" t="s">
        <v>42</v>
      </c>
      <c r="B43" s="8"/>
      <c r="C43" s="9" t="s">
        <v>93</v>
      </c>
      <c r="D43" s="9"/>
      <c r="E43" s="9"/>
      <c r="F43" s="8"/>
      <c r="G43" s="8"/>
      <c r="I43" s="8"/>
      <c r="K43" s="9" t="s">
        <v>94</v>
      </c>
    </row>
    <row r="46" spans="1:24" x14ac:dyDescent="0.3">
      <c r="B46" s="11"/>
      <c r="C46" s="9"/>
      <c r="D46" s="11"/>
      <c r="E46" s="11"/>
      <c r="F46" s="11"/>
    </row>
    <row r="47" spans="1:24" x14ac:dyDescent="0.3">
      <c r="B47" s="11"/>
      <c r="C47" s="9"/>
      <c r="D47" s="11"/>
      <c r="E47" s="11"/>
      <c r="F47" s="11"/>
    </row>
  </sheetData>
  <mergeCells count="7">
    <mergeCell ref="A13:D13"/>
    <mergeCell ref="A5:D11"/>
    <mergeCell ref="E5:K5"/>
    <mergeCell ref="L5:Q5"/>
    <mergeCell ref="R5:T11"/>
    <mergeCell ref="E6:K6"/>
    <mergeCell ref="L6:Q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T-19.2</vt:lpstr>
      <vt:lpstr>'T-19.2'!Print_Area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2019-11-27T06:00:04Z</cp:lastPrinted>
  <dcterms:created xsi:type="dcterms:W3CDTF">1997-06-13T10:07:54Z</dcterms:created>
  <dcterms:modified xsi:type="dcterms:W3CDTF">2020-09-09T15:03:52Z</dcterms:modified>
</cp:coreProperties>
</file>