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4" sheetId="1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B6"/>
  <c r="D5"/>
  <c r="D62" s="1"/>
  <c r="C5"/>
  <c r="C61" s="1"/>
  <c r="C39" l="1"/>
  <c r="C41"/>
  <c r="C43"/>
  <c r="C45"/>
  <c r="C47"/>
  <c r="D49"/>
  <c r="C50"/>
  <c r="C52"/>
  <c r="C56"/>
  <c r="C58"/>
  <c r="C60"/>
  <c r="C62"/>
  <c r="D40"/>
  <c r="D42"/>
  <c r="D44"/>
  <c r="D46"/>
  <c r="D48"/>
  <c r="C49"/>
  <c r="D51"/>
  <c r="D54"/>
  <c r="D57"/>
  <c r="D59"/>
  <c r="D61"/>
  <c r="B5"/>
  <c r="B39" s="1"/>
  <c r="C40"/>
  <c r="C42"/>
  <c r="C44"/>
  <c r="C46"/>
  <c r="C48"/>
  <c r="C51"/>
  <c r="C53"/>
  <c r="C54"/>
  <c r="C57"/>
  <c r="C59"/>
  <c r="D39"/>
  <c r="D41"/>
  <c r="D43"/>
  <c r="D45"/>
  <c r="D47"/>
  <c r="D50"/>
  <c r="D52"/>
  <c r="D56"/>
  <c r="D58"/>
  <c r="D60"/>
  <c r="B62" l="1"/>
  <c r="B41"/>
  <c r="B46"/>
  <c r="B51"/>
  <c r="B57"/>
  <c r="B40"/>
  <c r="B45"/>
  <c r="B50"/>
  <c r="B56"/>
  <c r="B61"/>
  <c r="B44"/>
  <c r="B53"/>
  <c r="B54"/>
  <c r="B60"/>
  <c r="B43"/>
  <c r="B48"/>
  <c r="B58"/>
  <c r="B59"/>
  <c r="B42"/>
  <c r="B47"/>
  <c r="B52"/>
</calcChain>
</file>

<file path=xl/sharedStrings.xml><?xml version="1.0" encoding="utf-8"?>
<sst xmlns="http://schemas.openxmlformats.org/spreadsheetml/2006/main" count="66" uniqueCount="40">
  <si>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</si>
  <si>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เดือนธันวาคม พ.ศ. 2556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</si>
  <si>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</si>
  <si>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</si>
  <si>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</si>
  <si>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</si>
  <si>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</si>
  <si>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</si>
  <si>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</si>
  <si>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</si>
  <si>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</si>
  <si>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</si>
  <si>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</si>
  <si>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</si>
  <si>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</si>
  <si>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</si>
  <si>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</si>
  <si>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</si>
  <si>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</si>
  <si>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</si>
  <si>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</si>
  <si>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</si>
  <si>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</si>
  <si>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</si>
  <si>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</si>
  <si>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</si>
  <si>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</si>
  <si>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</si>
  <si>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</si>
  <si>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</si>
  <si>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</si>
  <si>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</si>
  <si>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เดือนธันวาคม พ.ศ. 2556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</si>
  <si>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</si>
  <si>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</si>
  <si>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</si>
  <si>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</si>
  <si>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</si>
  <si>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</si>
  <si>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เดือนธันวาคม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</si>
</sst>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41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0" fontId="6" fillId="0" borderId="0" xfId="1" applyFont="1" applyBorder="1"/>
    <xf numFmtId="188" fontId="5" fillId="0" borderId="0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9" fontId="6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tabSelected="1" view="pageBreakPreview" topLeftCell="A52" zoomScale="80" zoomScaleNormal="75" zoomScaleSheetLayoutView="80" workbookViewId="0">
      <selection activeCell="L42" sqref="L42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9" s="1" customFormat="1" ht="27.75">
      <c r="A4" s="8"/>
      <c r="B4" s="46" t="s">
        <v>6</v>
      </c>
      <c r="C4" s="46"/>
      <c r="D4" s="46"/>
    </row>
    <row r="5" spans="1:9" s="14" customFormat="1" ht="27.75">
      <c r="A5" s="9" t="s">
        <v>7</v>
      </c>
      <c r="B5" s="10">
        <f>C5+D5</f>
        <v>319094</v>
      </c>
      <c r="C5" s="10">
        <f>SUM(C6:C28)</f>
        <v>175136</v>
      </c>
      <c r="D5" s="11">
        <f>SUM(D6:D28)</f>
        <v>143958</v>
      </c>
      <c r="E5" s="12"/>
      <c r="F5" s="12"/>
      <c r="G5" s="12"/>
      <c r="H5" s="13"/>
    </row>
    <row r="6" spans="1:9" s="20" customFormat="1" ht="27.75" customHeight="1">
      <c r="A6" s="15" t="s">
        <v>8</v>
      </c>
      <c r="B6" s="16">
        <f>C6+D6</f>
        <v>232248</v>
      </c>
      <c r="C6" s="17">
        <v>131209</v>
      </c>
      <c r="D6" s="17">
        <v>101039</v>
      </c>
      <c r="E6" s="12"/>
      <c r="F6" s="12"/>
      <c r="G6" s="12"/>
      <c r="H6" s="18"/>
      <c r="I6" s="19"/>
    </row>
    <row r="7" spans="1:9" s="20" customFormat="1" ht="27.75" customHeight="1">
      <c r="A7" s="21" t="s">
        <v>9</v>
      </c>
      <c r="B7" s="16">
        <f t="shared" ref="B7:B26" si="0">C7+D7</f>
        <v>946</v>
      </c>
      <c r="C7" s="17">
        <v>616</v>
      </c>
      <c r="D7" s="17">
        <v>330</v>
      </c>
      <c r="E7" s="12"/>
      <c r="F7" s="12"/>
      <c r="G7" s="12"/>
      <c r="H7" s="18"/>
    </row>
    <row r="8" spans="1:9" s="20" customFormat="1" ht="27.75" customHeight="1">
      <c r="A8" s="21" t="s">
        <v>10</v>
      </c>
      <c r="B8" s="16">
        <f t="shared" si="0"/>
        <v>5375</v>
      </c>
      <c r="C8" s="17">
        <v>3197</v>
      </c>
      <c r="D8" s="17">
        <v>2178</v>
      </c>
      <c r="E8" s="12"/>
      <c r="F8" s="12"/>
      <c r="G8" s="12"/>
      <c r="H8" s="18"/>
    </row>
    <row r="9" spans="1:9" s="20" customFormat="1" ht="27.75" customHeight="1">
      <c r="A9" s="15" t="s">
        <v>11</v>
      </c>
      <c r="B9" s="16">
        <f t="shared" si="0"/>
        <v>319</v>
      </c>
      <c r="C9" s="17">
        <v>241</v>
      </c>
      <c r="D9" s="17">
        <v>78</v>
      </c>
      <c r="E9" s="12"/>
      <c r="F9" s="12"/>
      <c r="G9" s="12"/>
      <c r="H9" s="18"/>
    </row>
    <row r="10" spans="1:9" s="20" customFormat="1" ht="27.75" customHeight="1">
      <c r="A10" s="21" t="s">
        <v>12</v>
      </c>
      <c r="B10" s="16">
        <f t="shared" si="0"/>
        <v>0</v>
      </c>
      <c r="C10" s="17">
        <v>0</v>
      </c>
      <c r="D10" s="17">
        <v>0</v>
      </c>
      <c r="E10" s="12"/>
      <c r="F10" s="12"/>
      <c r="G10" s="12"/>
      <c r="H10" s="18"/>
    </row>
    <row r="11" spans="1:9" ht="27.75" customHeight="1">
      <c r="A11" s="15" t="s">
        <v>13</v>
      </c>
      <c r="B11" s="16">
        <f t="shared" si="0"/>
        <v>6568</v>
      </c>
      <c r="C11" s="17">
        <v>5071</v>
      </c>
      <c r="D11" s="17">
        <v>1497</v>
      </c>
      <c r="E11" s="12"/>
      <c r="F11" s="12"/>
      <c r="G11" s="12"/>
      <c r="H11" s="22"/>
    </row>
    <row r="12" spans="1:9" ht="27.75" customHeight="1">
      <c r="A12" s="21" t="s">
        <v>14</v>
      </c>
      <c r="B12" s="16">
        <f t="shared" si="0"/>
        <v>21530</v>
      </c>
      <c r="C12" s="17">
        <v>11559</v>
      </c>
      <c r="D12" s="17">
        <v>9971</v>
      </c>
      <c r="E12" s="12"/>
      <c r="F12" s="12"/>
      <c r="G12" s="12"/>
      <c r="H12" s="22"/>
    </row>
    <row r="13" spans="1:9" ht="27.75" customHeight="1">
      <c r="A13" s="21" t="s">
        <v>15</v>
      </c>
      <c r="B13" s="16">
        <f t="shared" si="0"/>
        <v>2875</v>
      </c>
      <c r="C13" s="17">
        <v>2318</v>
      </c>
      <c r="D13" s="17">
        <v>557</v>
      </c>
      <c r="E13" s="12"/>
      <c r="F13" s="12"/>
      <c r="G13" s="12"/>
      <c r="H13" s="22"/>
    </row>
    <row r="14" spans="1:9" s="25" customFormat="1" ht="27.75" customHeight="1">
      <c r="A14" s="23" t="s">
        <v>16</v>
      </c>
      <c r="B14" s="16">
        <f t="shared" si="0"/>
        <v>6606</v>
      </c>
      <c r="C14" s="17">
        <v>2217</v>
      </c>
      <c r="D14" s="17">
        <v>4389</v>
      </c>
      <c r="E14" s="12"/>
      <c r="F14" s="12"/>
      <c r="G14" s="12"/>
      <c r="H14" s="24"/>
    </row>
    <row r="15" spans="1:9" ht="27.75" customHeight="1">
      <c r="A15" s="26" t="s">
        <v>17</v>
      </c>
      <c r="B15" s="16">
        <f t="shared" si="0"/>
        <v>94</v>
      </c>
      <c r="C15" s="17">
        <v>94</v>
      </c>
      <c r="D15" s="17">
        <v>0</v>
      </c>
      <c r="E15" s="12"/>
      <c r="F15" s="12"/>
      <c r="G15" s="12"/>
      <c r="H15" s="22"/>
    </row>
    <row r="16" spans="1:9" ht="27.75" customHeight="1">
      <c r="A16" s="26" t="s">
        <v>18</v>
      </c>
      <c r="B16" s="16">
        <f t="shared" si="0"/>
        <v>819</v>
      </c>
      <c r="C16" s="17">
        <v>0</v>
      </c>
      <c r="D16" s="17">
        <v>819</v>
      </c>
      <c r="E16" s="12"/>
      <c r="F16" s="12"/>
      <c r="G16" s="12"/>
      <c r="H16" s="22"/>
    </row>
    <row r="17" spans="1:8" ht="27.75" customHeight="1">
      <c r="A17" s="26" t="s">
        <v>19</v>
      </c>
      <c r="B17" s="16">
        <f t="shared" si="0"/>
        <v>0</v>
      </c>
      <c r="C17" s="17">
        <v>0</v>
      </c>
      <c r="D17" s="17">
        <v>0</v>
      </c>
      <c r="E17" s="12"/>
      <c r="F17" s="12"/>
      <c r="G17" s="12"/>
      <c r="H17" s="22"/>
    </row>
    <row r="18" spans="1:8" ht="27.75" customHeight="1">
      <c r="A18" s="26" t="s">
        <v>20</v>
      </c>
      <c r="B18" s="16">
        <f t="shared" si="0"/>
        <v>654</v>
      </c>
      <c r="C18" s="17">
        <v>145</v>
      </c>
      <c r="D18" s="17">
        <v>509</v>
      </c>
      <c r="E18" s="12"/>
      <c r="F18" s="12"/>
      <c r="G18" s="12"/>
      <c r="H18" s="22"/>
    </row>
    <row r="19" spans="1:8" ht="27.75" customHeight="1">
      <c r="A19" s="26" t="s">
        <v>21</v>
      </c>
      <c r="B19" s="16">
        <f t="shared" si="0"/>
        <v>670</v>
      </c>
      <c r="C19" s="17">
        <v>366</v>
      </c>
      <c r="D19" s="17">
        <v>304</v>
      </c>
      <c r="E19" s="12"/>
      <c r="F19" s="12"/>
      <c r="G19" s="12"/>
      <c r="H19" s="22"/>
    </row>
    <row r="20" spans="1:8" ht="27.75" customHeight="1">
      <c r="A20" s="27" t="s">
        <v>22</v>
      </c>
      <c r="B20" s="16">
        <f t="shared" si="0"/>
        <v>6698</v>
      </c>
      <c r="C20" s="17">
        <v>3503</v>
      </c>
      <c r="D20" s="17">
        <v>3195</v>
      </c>
      <c r="E20" s="12"/>
      <c r="F20" s="12"/>
      <c r="G20" s="12"/>
      <c r="H20" s="22"/>
    </row>
    <row r="21" spans="1:8" ht="27.75" customHeight="1">
      <c r="A21" s="27" t="s">
        <v>23</v>
      </c>
      <c r="B21" s="16"/>
      <c r="C21" s="17"/>
      <c r="D21" s="17"/>
      <c r="E21" s="12"/>
      <c r="F21" s="12"/>
      <c r="G21" s="12"/>
      <c r="H21" s="22"/>
    </row>
    <row r="22" spans="1:8" ht="27.75" customHeight="1">
      <c r="A22" s="27" t="s">
        <v>24</v>
      </c>
      <c r="B22" s="16">
        <f t="shared" si="0"/>
        <v>5818</v>
      </c>
      <c r="C22" s="17">
        <v>1991</v>
      </c>
      <c r="D22" s="17">
        <v>3827</v>
      </c>
      <c r="E22" s="12"/>
      <c r="F22" s="12"/>
      <c r="G22" s="12"/>
      <c r="H22" s="22"/>
    </row>
    <row r="23" spans="1:8" ht="27.75" customHeight="1">
      <c r="A23" s="27" t="s">
        <v>25</v>
      </c>
      <c r="B23" s="16">
        <f t="shared" si="0"/>
        <v>2762</v>
      </c>
      <c r="C23" s="17">
        <v>266</v>
      </c>
      <c r="D23" s="17">
        <v>2496</v>
      </c>
      <c r="E23" s="12"/>
      <c r="F23" s="12"/>
      <c r="G23" s="12"/>
      <c r="H23" s="22"/>
    </row>
    <row r="24" spans="1:8" ht="27.75" customHeight="1">
      <c r="A24" s="27" t="s">
        <v>26</v>
      </c>
      <c r="B24" s="16">
        <f t="shared" si="0"/>
        <v>21446</v>
      </c>
      <c r="C24" s="17">
        <v>10493</v>
      </c>
      <c r="D24" s="17">
        <v>10953</v>
      </c>
      <c r="E24" s="12"/>
      <c r="F24" s="12"/>
      <c r="G24" s="12"/>
      <c r="H24" s="22"/>
    </row>
    <row r="25" spans="1:8" ht="27.75" customHeight="1">
      <c r="A25" s="27" t="s">
        <v>27</v>
      </c>
      <c r="B25" s="16">
        <f t="shared" si="0"/>
        <v>3463</v>
      </c>
      <c r="C25" s="17">
        <v>1850</v>
      </c>
      <c r="D25" s="17">
        <v>1613</v>
      </c>
      <c r="E25" s="12"/>
      <c r="F25" s="12"/>
      <c r="G25" s="12"/>
      <c r="H25" s="22"/>
    </row>
    <row r="26" spans="1:8" ht="27.75" customHeight="1">
      <c r="A26" s="27" t="s">
        <v>28</v>
      </c>
      <c r="B26" s="16">
        <f t="shared" si="0"/>
        <v>203</v>
      </c>
      <c r="C26" s="17">
        <v>0</v>
      </c>
      <c r="D26" s="17">
        <v>203</v>
      </c>
      <c r="E26" s="12"/>
      <c r="F26" s="12"/>
      <c r="G26" s="12"/>
      <c r="H26" s="22"/>
    </row>
    <row r="27" spans="1:8" ht="27.75" customHeight="1">
      <c r="A27" s="27" t="s">
        <v>29</v>
      </c>
      <c r="B27" s="16">
        <f>C27+D27</f>
        <v>0</v>
      </c>
      <c r="C27" s="17">
        <v>0</v>
      </c>
      <c r="D27" s="17">
        <v>0</v>
      </c>
      <c r="E27" s="12"/>
      <c r="F27" s="12"/>
      <c r="G27" s="12"/>
      <c r="H27" s="22"/>
    </row>
    <row r="28" spans="1:8" ht="27.75" customHeight="1">
      <c r="A28" s="28" t="s">
        <v>30</v>
      </c>
      <c r="B28" s="29">
        <f>C28+D28</f>
        <v>0</v>
      </c>
      <c r="C28" s="29">
        <v>0</v>
      </c>
      <c r="D28" s="29">
        <v>0</v>
      </c>
      <c r="E28" s="12"/>
      <c r="F28" s="12"/>
      <c r="G28" s="12"/>
      <c r="H28" s="22"/>
    </row>
    <row r="29" spans="1:8" ht="17.25" customHeight="1">
      <c r="A29" s="30"/>
      <c r="B29" s="31"/>
      <c r="C29" s="32"/>
      <c r="D29" s="32"/>
    </row>
    <row r="30" spans="1:8" ht="17.25" customHeight="1">
      <c r="A30" s="30"/>
      <c r="B30" s="31"/>
      <c r="C30" s="32"/>
      <c r="D30" s="32"/>
    </row>
    <row r="31" spans="1:8" ht="17.25" customHeight="1">
      <c r="A31" s="30"/>
      <c r="B31" s="31"/>
      <c r="C31" s="32"/>
      <c r="D31" s="32"/>
    </row>
    <row r="32" spans="1:8" ht="17.25" customHeight="1">
      <c r="A32" s="30"/>
      <c r="B32" s="31"/>
      <c r="C32" s="32"/>
      <c r="D32" s="32"/>
    </row>
    <row r="33" spans="1:12" ht="17.25" customHeight="1">
      <c r="A33" s="30"/>
      <c r="B33" s="31"/>
      <c r="C33" s="32"/>
      <c r="D33" s="32"/>
    </row>
    <row r="34" spans="1:12" ht="17.25" customHeight="1">
      <c r="A34" s="30"/>
      <c r="B34" s="31"/>
      <c r="C34" s="32"/>
      <c r="D34" s="32"/>
    </row>
    <row r="35" spans="1:12" s="1" customFormat="1" ht="27.75">
      <c r="A35" s="1" t="s">
        <v>31</v>
      </c>
      <c r="B35" s="2"/>
      <c r="C35" s="2"/>
      <c r="D35" s="2"/>
    </row>
    <row r="36" spans="1:12" s="4" customFormat="1" ht="27.75">
      <c r="A36" s="3" t="s">
        <v>32</v>
      </c>
    </row>
    <row r="37" spans="1:12" s="1" customFormat="1" ht="27.75">
      <c r="A37" s="33" t="s">
        <v>2</v>
      </c>
      <c r="B37" s="7" t="s">
        <v>3</v>
      </c>
      <c r="C37" s="7" t="s">
        <v>4</v>
      </c>
      <c r="D37" s="7" t="s">
        <v>5</v>
      </c>
    </row>
    <row r="38" spans="1:12" ht="27.75">
      <c r="A38" s="34"/>
      <c r="B38" s="47" t="s">
        <v>33</v>
      </c>
      <c r="C38" s="47"/>
      <c r="D38" s="47"/>
    </row>
    <row r="39" spans="1:12" s="14" customFormat="1" ht="27.75">
      <c r="A39" s="9"/>
      <c r="B39" s="35">
        <f>+B5/$B$5*100</f>
        <v>100</v>
      </c>
      <c r="C39" s="35">
        <f>+C5/$C$5*100</f>
        <v>100</v>
      </c>
      <c r="D39" s="35">
        <f>+D5/$D$5*100</f>
        <v>100</v>
      </c>
      <c r="E39" s="36"/>
      <c r="F39" s="36"/>
      <c r="G39" s="36"/>
      <c r="H39" s="37"/>
      <c r="I39" s="38"/>
      <c r="J39" s="36"/>
      <c r="K39" s="36"/>
      <c r="L39" s="36"/>
    </row>
    <row r="40" spans="1:12" s="20" customFormat="1" ht="27.75">
      <c r="A40" s="15" t="s">
        <v>34</v>
      </c>
      <c r="B40" s="39">
        <f>+B6/$B$5*100</f>
        <v>72.783568478254054</v>
      </c>
      <c r="C40" s="39">
        <f t="shared" ref="C40:C62" si="1">+C6/$C$5*100</f>
        <v>74.918349168646074</v>
      </c>
      <c r="D40" s="39">
        <f>+D6/$D$5*100</f>
        <v>70.186443268175438</v>
      </c>
      <c r="E40" s="36"/>
      <c r="F40" s="36"/>
      <c r="G40" s="36"/>
      <c r="H40" s="40"/>
      <c r="I40" s="18"/>
    </row>
    <row r="41" spans="1:12" s="20" customFormat="1" ht="27.75">
      <c r="A41" s="21" t="s">
        <v>9</v>
      </c>
      <c r="B41" s="39">
        <f>+B7/$B$5*100</f>
        <v>0.29646436473264931</v>
      </c>
      <c r="C41" s="39">
        <f>+C7/$C$5*100-0.02</f>
        <v>0.33172665813995977</v>
      </c>
      <c r="D41" s="39">
        <f t="shared" ref="D41:D42" si="2">+D7/$D$5*100</f>
        <v>0.22923352644521319</v>
      </c>
      <c r="E41" s="36"/>
      <c r="F41" s="36"/>
      <c r="G41" s="36"/>
      <c r="H41" s="40"/>
      <c r="I41" s="18"/>
    </row>
    <row r="42" spans="1:12" s="20" customFormat="1" ht="27.75">
      <c r="A42" s="21" t="s">
        <v>10</v>
      </c>
      <c r="B42" s="39">
        <f t="shared" ref="B42:B52" si="3">+B8/$B$5*100</f>
        <v>1.684456617799144</v>
      </c>
      <c r="C42" s="39">
        <f t="shared" si="1"/>
        <v>1.8254385163530056</v>
      </c>
      <c r="D42" s="39">
        <f t="shared" si="2"/>
        <v>1.512941274538407</v>
      </c>
      <c r="E42" s="36"/>
      <c r="F42" s="36"/>
      <c r="G42" s="36"/>
      <c r="H42" s="40"/>
      <c r="I42" s="18"/>
    </row>
    <row r="43" spans="1:12" s="20" customFormat="1" ht="27.75">
      <c r="A43" s="15" t="s">
        <v>11</v>
      </c>
      <c r="B43" s="39">
        <f t="shared" si="3"/>
        <v>9.9970541595893372E-2</v>
      </c>
      <c r="C43" s="39">
        <f t="shared" si="1"/>
        <v>0.13760734514891285</v>
      </c>
      <c r="D43" s="39">
        <f>+D9/$D$5*100</f>
        <v>5.4182469887050388E-2</v>
      </c>
      <c r="E43" s="36"/>
      <c r="F43" s="36"/>
      <c r="G43" s="36"/>
      <c r="H43" s="40"/>
      <c r="I43" s="18"/>
    </row>
    <row r="44" spans="1:12" s="20" customFormat="1" ht="27.75">
      <c r="A44" s="21" t="s">
        <v>12</v>
      </c>
      <c r="B44" s="39">
        <f t="shared" si="3"/>
        <v>0</v>
      </c>
      <c r="C44" s="39">
        <f t="shared" si="1"/>
        <v>0</v>
      </c>
      <c r="D44" s="39">
        <f>+D10/$D$5*100</f>
        <v>0</v>
      </c>
      <c r="E44" s="36"/>
      <c r="F44" s="36"/>
      <c r="G44" s="36"/>
      <c r="H44" s="40"/>
      <c r="I44" s="18"/>
    </row>
    <row r="45" spans="1:12" ht="27.75">
      <c r="A45" s="15" t="s">
        <v>13</v>
      </c>
      <c r="B45" s="39">
        <f>+B11/$B$5*100-0.02</f>
        <v>2.0383276401311212</v>
      </c>
      <c r="C45" s="39">
        <f t="shared" si="1"/>
        <v>2.8954640964735976</v>
      </c>
      <c r="D45" s="39">
        <f>+D11/$D$5*100+0.02</f>
        <v>1.0598866336014672</v>
      </c>
      <c r="E45" s="36"/>
      <c r="F45" s="36"/>
      <c r="G45" s="36"/>
      <c r="H45" s="40"/>
      <c r="I45" s="18"/>
    </row>
    <row r="46" spans="1:12" ht="27.75">
      <c r="A46" s="21" t="s">
        <v>14</v>
      </c>
      <c r="B46" s="39">
        <f t="shared" si="3"/>
        <v>6.7472280895284769</v>
      </c>
      <c r="C46" s="39">
        <f t="shared" si="1"/>
        <v>6.6000137036360318</v>
      </c>
      <c r="D46" s="39">
        <f t="shared" ref="D46:D54" si="4">+D12/$D$5*100</f>
        <v>6.9263257338946085</v>
      </c>
      <c r="E46" s="36"/>
      <c r="F46" s="36"/>
      <c r="G46" s="36"/>
      <c r="H46" s="40"/>
      <c r="I46" s="18"/>
    </row>
    <row r="47" spans="1:12" ht="27.75">
      <c r="A47" s="21" t="s">
        <v>15</v>
      </c>
      <c r="B47" s="39">
        <f t="shared" si="3"/>
        <v>0.90098842347396069</v>
      </c>
      <c r="C47" s="39">
        <f t="shared" si="1"/>
        <v>1.3235428467019916</v>
      </c>
      <c r="D47" s="39">
        <f t="shared" si="4"/>
        <v>0.38691840675752653</v>
      </c>
      <c r="E47" s="36"/>
      <c r="F47" s="36"/>
      <c r="G47" s="36"/>
      <c r="H47" s="40"/>
      <c r="I47" s="18"/>
    </row>
    <row r="48" spans="1:12" s="25" customFormat="1" ht="27.75">
      <c r="A48" s="23" t="s">
        <v>16</v>
      </c>
      <c r="B48" s="39">
        <f t="shared" si="3"/>
        <v>2.0702363566848638</v>
      </c>
      <c r="C48" s="39">
        <f t="shared" si="1"/>
        <v>1.2658733784030696</v>
      </c>
      <c r="D48" s="39">
        <f>+D14/$D$5*100+0.02</f>
        <v>3.0688059017213356</v>
      </c>
      <c r="E48" s="36"/>
      <c r="F48" s="36"/>
      <c r="G48" s="36"/>
      <c r="H48" s="40"/>
      <c r="I48" s="18"/>
    </row>
    <row r="49" spans="1:9" ht="27.75">
      <c r="A49" s="26" t="s">
        <v>17</v>
      </c>
      <c r="B49" s="39" t="s">
        <v>35</v>
      </c>
      <c r="C49" s="39">
        <f t="shared" si="1"/>
        <v>5.3672574456422435E-2</v>
      </c>
      <c r="D49" s="39">
        <f t="shared" si="4"/>
        <v>0</v>
      </c>
      <c r="E49" s="36"/>
      <c r="F49" s="36"/>
      <c r="G49" s="36"/>
      <c r="H49" s="40"/>
      <c r="I49" s="18"/>
    </row>
    <row r="50" spans="1:9" ht="27.75">
      <c r="A50" s="26" t="s">
        <v>18</v>
      </c>
      <c r="B50" s="39">
        <f t="shared" si="3"/>
        <v>0.25666418046092998</v>
      </c>
      <c r="C50" s="39">
        <f t="shared" si="1"/>
        <v>0</v>
      </c>
      <c r="D50" s="39">
        <f t="shared" si="4"/>
        <v>0.56891593381402905</v>
      </c>
      <c r="E50" s="36"/>
      <c r="F50" s="36"/>
      <c r="G50" s="36"/>
      <c r="H50" s="40"/>
      <c r="I50" s="18"/>
    </row>
    <row r="51" spans="1:9" ht="27.75">
      <c r="A51" s="26" t="s">
        <v>19</v>
      </c>
      <c r="B51" s="39">
        <f t="shared" si="3"/>
        <v>0</v>
      </c>
      <c r="C51" s="39">
        <f t="shared" si="1"/>
        <v>0</v>
      </c>
      <c r="D51" s="39">
        <f t="shared" si="4"/>
        <v>0</v>
      </c>
      <c r="E51" s="36"/>
      <c r="F51" s="36"/>
      <c r="G51" s="36"/>
      <c r="H51" s="40"/>
      <c r="I51" s="18"/>
    </row>
    <row r="52" spans="1:9" ht="27.75">
      <c r="A52" s="26" t="s">
        <v>20</v>
      </c>
      <c r="B52" s="39">
        <f t="shared" si="3"/>
        <v>0.20495527963546792</v>
      </c>
      <c r="C52" s="39">
        <f t="shared" si="1"/>
        <v>8.2792801023204826E-2</v>
      </c>
      <c r="D52" s="39">
        <f>+D18/$D$5*100</f>
        <v>0.35357534836549548</v>
      </c>
      <c r="E52" s="36"/>
      <c r="F52" s="36"/>
      <c r="G52" s="36"/>
      <c r="H52" s="40"/>
      <c r="I52" s="18"/>
    </row>
    <row r="53" spans="1:9" ht="27.75">
      <c r="A53" s="26" t="s">
        <v>21</v>
      </c>
      <c r="B53" s="39">
        <f>+B19/$B$5*100</f>
        <v>0.20996947607914909</v>
      </c>
      <c r="C53" s="39">
        <f t="shared" si="1"/>
        <v>0.20898044947926181</v>
      </c>
      <c r="D53" s="39" t="s">
        <v>35</v>
      </c>
      <c r="E53" s="36"/>
      <c r="F53" s="36"/>
      <c r="G53" s="36"/>
      <c r="H53" s="40"/>
      <c r="I53" s="18"/>
    </row>
    <row r="54" spans="1:9" ht="27.75">
      <c r="A54" s="27" t="s">
        <v>22</v>
      </c>
      <c r="B54" s="39">
        <f t="shared" ref="B54:B62" si="5">+B20/$B$5*100</f>
        <v>2.0990679862360304</v>
      </c>
      <c r="C54" s="39">
        <f t="shared" si="1"/>
        <v>2.0001598757537002</v>
      </c>
      <c r="D54" s="39">
        <f t="shared" si="4"/>
        <v>2.2193973242195639</v>
      </c>
      <c r="E54" s="36"/>
      <c r="F54" s="36"/>
      <c r="G54" s="36"/>
      <c r="H54" s="40"/>
      <c r="I54" s="18"/>
    </row>
    <row r="55" spans="1:9" ht="27.75">
      <c r="A55" s="27" t="s">
        <v>23</v>
      </c>
      <c r="B55" s="39"/>
      <c r="C55" s="39"/>
      <c r="D55" s="39"/>
      <c r="E55" s="36"/>
      <c r="F55" s="36"/>
      <c r="G55" s="36"/>
      <c r="H55" s="40"/>
      <c r="I55" s="18"/>
    </row>
    <row r="56" spans="1:9" ht="27.75">
      <c r="A56" s="27" t="s">
        <v>24</v>
      </c>
      <c r="B56" s="39">
        <f t="shared" si="5"/>
        <v>1.8232871818335665</v>
      </c>
      <c r="C56" s="39">
        <f t="shared" si="1"/>
        <v>1.1368308057737986</v>
      </c>
      <c r="D56" s="39">
        <f>+D22/$D$5*100</f>
        <v>2.6584142597146387</v>
      </c>
      <c r="E56" s="36"/>
      <c r="F56" s="36"/>
      <c r="G56" s="36"/>
      <c r="H56" s="40"/>
      <c r="I56" s="18"/>
    </row>
    <row r="57" spans="1:9" ht="27.75">
      <c r="A57" s="27" t="s">
        <v>25</v>
      </c>
      <c r="B57" s="39">
        <f t="shared" si="5"/>
        <v>0.86557566109046247</v>
      </c>
      <c r="C57" s="39">
        <f t="shared" si="1"/>
        <v>0.15188196601498263</v>
      </c>
      <c r="D57" s="39">
        <f>(+D23/$D$5*100)+0.02</f>
        <v>1.7538390363856124</v>
      </c>
      <c r="E57" s="36"/>
      <c r="F57" s="36"/>
      <c r="G57" s="36"/>
      <c r="H57" s="40"/>
      <c r="I57" s="18"/>
    </row>
    <row r="58" spans="1:9" ht="27.75">
      <c r="A58" s="27" t="s">
        <v>26</v>
      </c>
      <c r="B58" s="39">
        <f t="shared" si="5"/>
        <v>6.7209035581991508</v>
      </c>
      <c r="C58" s="39">
        <f t="shared" si="1"/>
        <v>5.9913438699068147</v>
      </c>
      <c r="D58" s="39">
        <f t="shared" ref="D58:D59" si="6">+D24/$D$5*100</f>
        <v>7.6084691368315767</v>
      </c>
      <c r="E58" s="36"/>
      <c r="F58" s="36"/>
      <c r="G58" s="36"/>
      <c r="H58" s="40"/>
      <c r="I58" s="18"/>
    </row>
    <row r="59" spans="1:9" ht="27.75">
      <c r="A59" s="27" t="s">
        <v>27</v>
      </c>
      <c r="B59" s="39">
        <f t="shared" si="5"/>
        <v>1.0852601427792437</v>
      </c>
      <c r="C59" s="39">
        <f t="shared" si="1"/>
        <v>1.0563219440891649</v>
      </c>
      <c r="D59" s="39">
        <f t="shared" si="6"/>
        <v>1.1204656913822089</v>
      </c>
      <c r="E59" s="36"/>
      <c r="F59" s="36"/>
      <c r="G59" s="36"/>
      <c r="H59" s="40"/>
      <c r="I59" s="18"/>
    </row>
    <row r="60" spans="1:9" ht="27.75">
      <c r="A60" s="27" t="s">
        <v>28</v>
      </c>
      <c r="B60" s="39">
        <f t="shared" si="5"/>
        <v>6.3617617379204863E-2</v>
      </c>
      <c r="C60" s="39">
        <f t="shared" si="1"/>
        <v>0</v>
      </c>
      <c r="D60" s="39">
        <f>+D26/$D$5*100</f>
        <v>0.14101335111629781</v>
      </c>
      <c r="E60" s="36"/>
      <c r="F60" s="36"/>
      <c r="G60" s="36"/>
      <c r="H60" s="40"/>
      <c r="I60" s="18"/>
    </row>
    <row r="61" spans="1:9" ht="27.75">
      <c r="A61" s="27" t="s">
        <v>36</v>
      </c>
      <c r="B61" s="39">
        <f t="shared" si="5"/>
        <v>0</v>
      </c>
      <c r="C61" s="39">
        <f t="shared" si="1"/>
        <v>0</v>
      </c>
      <c r="D61" s="39">
        <f t="shared" ref="D61:D62" si="7">D27/$D$5*100</f>
        <v>0</v>
      </c>
      <c r="E61" s="36"/>
      <c r="F61" s="36"/>
      <c r="G61" s="36"/>
      <c r="H61" s="40"/>
    </row>
    <row r="62" spans="1:9" ht="27.75">
      <c r="A62" s="28" t="s">
        <v>30</v>
      </c>
      <c r="B62" s="41">
        <f t="shared" si="5"/>
        <v>0</v>
      </c>
      <c r="C62" s="41">
        <f t="shared" si="1"/>
        <v>0</v>
      </c>
      <c r="D62" s="41">
        <f t="shared" si="7"/>
        <v>0</v>
      </c>
      <c r="E62" s="36"/>
      <c r="F62" s="36"/>
      <c r="G62" s="36"/>
      <c r="H62" s="40"/>
    </row>
    <row r="63" spans="1:9" ht="8.25" customHeight="1">
      <c r="A63" s="34"/>
      <c r="B63" s="42"/>
      <c r="C63" s="42"/>
      <c r="D63" s="43"/>
      <c r="F63" s="25"/>
      <c r="G63" s="25"/>
      <c r="H63" s="25"/>
    </row>
    <row r="64" spans="1:9" ht="27.75">
      <c r="A64" s="44" t="s">
        <v>37</v>
      </c>
      <c r="B64" s="42"/>
      <c r="C64" s="42"/>
      <c r="D64" s="42"/>
    </row>
    <row r="65" spans="1:4" s="45" customFormat="1" ht="24" customHeight="1">
      <c r="A65" s="45" t="s">
        <v>38</v>
      </c>
    </row>
    <row r="66" spans="1:4" s="45" customFormat="1" ht="24" customHeight="1">
      <c r="A66" s="45" t="s">
        <v>39</v>
      </c>
    </row>
    <row r="67" spans="1:4" ht="18" customHeight="1">
      <c r="A67" s="34"/>
      <c r="B67" s="34"/>
      <c r="C67" s="34"/>
      <c r="D67" s="34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2015-12-16T06:41:51Z</dcterms:created>
  <dcterms:modified xsi:type="dcterms:W3CDTF">2015-12-16T06:56:20Z</dcterms:modified>
</cp:coreProperties>
</file>