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852"/>
  </bookViews>
  <sheets>
    <sheet name="ตารางที่4" sheetId="19" r:id="rId1"/>
  </sheets>
  <definedNames>
    <definedName name="_xlnm.Print_Area" localSheetId="0">ตารางที่4!$A$1:$D$66</definedName>
  </definedNames>
  <calcPr calcId="125725"/>
</workbook>
</file>

<file path=xl/calcChain.xml><?xml version="1.0" encoding="utf-8"?>
<calcChain xmlns="http://schemas.openxmlformats.org/spreadsheetml/2006/main">
  <c r="D50" i="19"/>
  <c r="D49"/>
  <c r="D48"/>
  <c r="D46"/>
  <c r="D45"/>
  <c r="D44"/>
  <c r="D43"/>
  <c r="D41"/>
  <c r="D40"/>
  <c r="B40"/>
  <c r="B53"/>
  <c r="D57"/>
  <c r="C5" l="1"/>
  <c r="B6"/>
  <c r="D5"/>
  <c r="B25"/>
  <c r="B7"/>
  <c r="B8"/>
  <c r="B9"/>
  <c r="B10"/>
  <c r="B11"/>
  <c r="B12"/>
  <c r="B13"/>
  <c r="B14"/>
  <c r="B15"/>
  <c r="B16"/>
  <c r="B17"/>
  <c r="B18"/>
  <c r="B19"/>
  <c r="B20"/>
  <c r="B22"/>
  <c r="B23"/>
  <c r="B24"/>
  <c r="B26"/>
  <c r="B28"/>
  <c r="B27"/>
  <c r="C62" l="1"/>
  <c r="F62" s="1"/>
  <c r="C60"/>
  <c r="F60" s="1"/>
  <c r="C58"/>
  <c r="F58" s="1"/>
  <c r="C56"/>
  <c r="F56" s="1"/>
  <c r="C53"/>
  <c r="F53" s="1"/>
  <c r="C51"/>
  <c r="F51" s="1"/>
  <c r="C49"/>
  <c r="F49" s="1"/>
  <c r="C47"/>
  <c r="F47" s="1"/>
  <c r="C45"/>
  <c r="C43"/>
  <c r="F43" s="1"/>
  <c r="C41"/>
  <c r="F41" s="1"/>
  <c r="C61"/>
  <c r="F61" s="1"/>
  <c r="C57"/>
  <c r="F57" s="1"/>
  <c r="C52"/>
  <c r="F52" s="1"/>
  <c r="C48"/>
  <c r="F48" s="1"/>
  <c r="C44"/>
  <c r="F44" s="1"/>
  <c r="C40"/>
  <c r="F40" s="1"/>
  <c r="C59"/>
  <c r="F59" s="1"/>
  <c r="C54"/>
  <c r="F54" s="1"/>
  <c r="C50"/>
  <c r="F50" s="1"/>
  <c r="C46"/>
  <c r="F46" s="1"/>
  <c r="C42"/>
  <c r="F42" s="1"/>
  <c r="D52"/>
  <c r="G52" s="1"/>
  <c r="G57"/>
  <c r="G48"/>
  <c r="D51"/>
  <c r="G51" s="1"/>
  <c r="C39"/>
  <c r="G50"/>
  <c r="G45"/>
  <c r="D58"/>
  <c r="G58" s="1"/>
  <c r="D54"/>
  <c r="G54" s="1"/>
  <c r="D42"/>
  <c r="G42" s="1"/>
  <c r="G46"/>
  <c r="D59"/>
  <c r="G59" s="1"/>
  <c r="G49"/>
  <c r="D56"/>
  <c r="G56" s="1"/>
  <c r="F45"/>
  <c r="G41"/>
  <c r="G43"/>
  <c r="B5"/>
  <c r="B46" s="1"/>
  <c r="G44"/>
  <c r="G40"/>
  <c r="D39"/>
  <c r="D62"/>
  <c r="G62" s="1"/>
  <c r="D61"/>
  <c r="G61" s="1"/>
  <c r="E53" l="1"/>
  <c r="B41"/>
  <c r="E41" s="1"/>
  <c r="B52"/>
  <c r="E52" s="1"/>
  <c r="G39"/>
  <c r="B43"/>
  <c r="E43" s="1"/>
  <c r="B50"/>
  <c r="E50" s="1"/>
  <c r="B45"/>
  <c r="E45" s="1"/>
  <c r="B49"/>
  <c r="E49" s="1"/>
  <c r="B47"/>
  <c r="E47" s="1"/>
  <c r="B42"/>
  <c r="E42" s="1"/>
  <c r="B39"/>
  <c r="E40"/>
  <c r="B48"/>
  <c r="E48" s="1"/>
  <c r="B51"/>
  <c r="E51" s="1"/>
  <c r="E46"/>
  <c r="B61"/>
  <c r="E61" s="1"/>
  <c r="B56"/>
  <c r="E56" s="1"/>
  <c r="B57"/>
  <c r="E57" s="1"/>
  <c r="B54"/>
  <c r="E54" s="1"/>
  <c r="B58"/>
  <c r="E58" s="1"/>
  <c r="B59"/>
  <c r="E59" s="1"/>
  <c r="B62"/>
  <c r="E62" s="1"/>
  <c r="F39"/>
  <c r="E39" l="1"/>
</calcChain>
</file>

<file path=xl/sharedStrings.xml><?xml version="1.0" encoding="utf-8"?>
<sst xmlns="http://schemas.openxmlformats.org/spreadsheetml/2006/main" count="69" uniqueCount="40">
  <si>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</si>
  <si>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</si>
  <si>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</si>
  <si>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</si>
  <si>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</si>
  <si>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</si>
  <si>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</si>
  <si>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</si>
  <si>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</si>
  <si>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</si>
  <si>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</si>
  <si>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</si>
  <si>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</si>
  <si>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</si>
  <si>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</si>
  <si>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</si>
  <si>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</si>
  <si>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</si>
  <si>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</si>
  <si>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</si>
  <si>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</si>
  <si>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</si>
  <si>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</si>
  <si>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</si>
  <si>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</si>
  <si>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</si>
  <si>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</si>
  <si>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</si>
  <si>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</si>
  <si>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</si>
  <si>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</si>
  <si>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</si>
  <si>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</si>
  <si>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</si>
  <si>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</si>
  <si>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</si>
  <si>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</si>
  <si>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เดือนกรกฎาคม พ.ศ. 2556</t>
  </si>
  <si>
    <t xml:space="preserve">                เดือนกรกฎาคม พ.ศ. 2556 (ต่อ)</t>
  </si>
  <si>
    <t xml:space="preserve">                       เดือนกรกฎาคม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</si>
</sst>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0" fontId="6" fillId="0" borderId="0" xfId="3" applyFont="1" applyBorder="1"/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3" applyNumberFormat="1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67"/>
  <sheetViews>
    <sheetView showGridLines="0" tabSelected="1" view="pageBreakPreview" topLeftCell="A52" zoomScale="80" zoomScaleNormal="75" zoomScaleSheetLayoutView="80" workbookViewId="0">
      <selection activeCell="A64" sqref="A64"/>
    </sheetView>
  </sheetViews>
  <sheetFormatPr defaultRowHeight="18" customHeight="1"/>
  <cols>
    <col min="1" max="1" width="63.28515625" style="4" customWidth="1"/>
    <col min="2" max="2" width="14.7109375" style="4" customWidth="1"/>
    <col min="3" max="4" width="13.7109375" style="4" customWidth="1"/>
    <col min="5" max="7" width="12.85546875" style="4" bestFit="1" customWidth="1"/>
    <col min="8" max="8" width="9.5703125" style="4" bestFit="1" customWidth="1"/>
    <col min="9" max="9" width="11.140625" style="4" bestFit="1" customWidth="1"/>
    <col min="10" max="16384" width="9.140625" style="4"/>
  </cols>
  <sheetData>
    <row r="1" spans="1:9" s="3" customFormat="1" ht="27.75">
      <c r="A1" s="3" t="s">
        <v>35</v>
      </c>
      <c r="B1" s="4"/>
      <c r="C1" s="4"/>
      <c r="D1" s="4"/>
    </row>
    <row r="2" spans="1:9" s="1" customFormat="1" ht="27.75">
      <c r="A2" s="2" t="s">
        <v>37</v>
      </c>
    </row>
    <row r="3" spans="1:9" s="3" customFormat="1" ht="27.75">
      <c r="A3" s="10" t="s">
        <v>4</v>
      </c>
      <c r="B3" s="11" t="s">
        <v>0</v>
      </c>
      <c r="C3" s="12" t="s">
        <v>1</v>
      </c>
      <c r="D3" s="11" t="s">
        <v>2</v>
      </c>
    </row>
    <row r="4" spans="1:9" s="3" customFormat="1" ht="27.75">
      <c r="A4" s="13"/>
      <c r="B4" s="46" t="s">
        <v>25</v>
      </c>
      <c r="C4" s="46"/>
      <c r="D4" s="46"/>
    </row>
    <row r="5" spans="1:9" s="5" customFormat="1" ht="27.75">
      <c r="A5" s="14" t="s">
        <v>3</v>
      </c>
      <c r="B5" s="42">
        <f>C5+D5</f>
        <v>336177</v>
      </c>
      <c r="C5" s="42">
        <f>SUM(C6:C28)</f>
        <v>180802</v>
      </c>
      <c r="D5" s="41">
        <f>SUM(D6:D28)</f>
        <v>155375</v>
      </c>
      <c r="E5" s="43"/>
      <c r="F5" s="43"/>
      <c r="G5" s="43"/>
      <c r="H5" s="7"/>
    </row>
    <row r="6" spans="1:9" s="6" customFormat="1" ht="27.75" customHeight="1">
      <c r="A6" s="15" t="s">
        <v>24</v>
      </c>
      <c r="B6" s="16">
        <f>C6+D6</f>
        <v>261779</v>
      </c>
      <c r="C6" s="17">
        <v>142171</v>
      </c>
      <c r="D6" s="17">
        <v>119608</v>
      </c>
      <c r="E6" s="43"/>
      <c r="F6" s="43"/>
      <c r="G6" s="43"/>
      <c r="H6" s="8"/>
      <c r="I6" s="18"/>
    </row>
    <row r="7" spans="1:9" s="6" customFormat="1" ht="27.75" customHeight="1">
      <c r="A7" s="19" t="s">
        <v>10</v>
      </c>
      <c r="B7" s="16">
        <f t="shared" ref="B7:B26" si="0">C7+D7</f>
        <v>963</v>
      </c>
      <c r="C7" s="17">
        <v>731</v>
      </c>
      <c r="D7" s="17">
        <v>232</v>
      </c>
      <c r="E7" s="43"/>
      <c r="F7" s="43"/>
      <c r="G7" s="43"/>
      <c r="H7" s="8"/>
    </row>
    <row r="8" spans="1:9" s="6" customFormat="1" ht="27.75" customHeight="1">
      <c r="A8" s="19" t="s">
        <v>11</v>
      </c>
      <c r="B8" s="16">
        <f t="shared" si="0"/>
        <v>4819</v>
      </c>
      <c r="C8" s="17">
        <v>2841</v>
      </c>
      <c r="D8" s="17">
        <v>1978</v>
      </c>
      <c r="E8" s="43"/>
      <c r="F8" s="43"/>
      <c r="G8" s="43"/>
      <c r="H8" s="8"/>
    </row>
    <row r="9" spans="1:9" s="6" customFormat="1" ht="27.75" customHeight="1">
      <c r="A9" s="15" t="s">
        <v>12</v>
      </c>
      <c r="B9" s="16">
        <f t="shared" si="0"/>
        <v>188</v>
      </c>
      <c r="C9" s="17">
        <v>95</v>
      </c>
      <c r="D9" s="17">
        <v>93</v>
      </c>
      <c r="E9" s="43"/>
      <c r="F9" s="43"/>
      <c r="G9" s="43"/>
      <c r="H9" s="8"/>
    </row>
    <row r="10" spans="1:9" s="6" customFormat="1" ht="27.75" customHeight="1">
      <c r="A10" s="19" t="s">
        <v>28</v>
      </c>
      <c r="B10" s="16">
        <f t="shared" si="0"/>
        <v>95</v>
      </c>
      <c r="C10" s="17">
        <v>95</v>
      </c>
      <c r="D10" s="17">
        <v>0</v>
      </c>
      <c r="E10" s="43"/>
      <c r="F10" s="43"/>
      <c r="G10" s="43"/>
      <c r="H10" s="8"/>
    </row>
    <row r="11" spans="1:9" ht="27.75" customHeight="1">
      <c r="A11" s="15" t="s">
        <v>5</v>
      </c>
      <c r="B11" s="16">
        <f t="shared" si="0"/>
        <v>4367</v>
      </c>
      <c r="C11" s="17">
        <v>3694</v>
      </c>
      <c r="D11" s="17">
        <v>673</v>
      </c>
      <c r="E11" s="43"/>
      <c r="F11" s="43"/>
      <c r="G11" s="43"/>
      <c r="H11" s="9"/>
    </row>
    <row r="12" spans="1:9" ht="27.75" customHeight="1">
      <c r="A12" s="19" t="s">
        <v>8</v>
      </c>
      <c r="B12" s="16">
        <f t="shared" si="0"/>
        <v>22024</v>
      </c>
      <c r="C12" s="17">
        <v>10120</v>
      </c>
      <c r="D12" s="17">
        <v>11904</v>
      </c>
      <c r="E12" s="43"/>
      <c r="F12" s="43"/>
      <c r="G12" s="43"/>
      <c r="H12" s="9"/>
    </row>
    <row r="13" spans="1:9" ht="27.75" customHeight="1">
      <c r="A13" s="19" t="s">
        <v>27</v>
      </c>
      <c r="B13" s="16">
        <f t="shared" si="0"/>
        <v>770</v>
      </c>
      <c r="C13" s="17">
        <v>693</v>
      </c>
      <c r="D13" s="17">
        <v>77</v>
      </c>
      <c r="E13" s="43"/>
      <c r="F13" s="43"/>
      <c r="G13" s="43"/>
      <c r="H13" s="9"/>
    </row>
    <row r="14" spans="1:9" s="21" customFormat="1" ht="27.75" customHeight="1">
      <c r="A14" s="20" t="s">
        <v>13</v>
      </c>
      <c r="B14" s="16">
        <f t="shared" si="0"/>
        <v>5237</v>
      </c>
      <c r="C14" s="17">
        <v>1610</v>
      </c>
      <c r="D14" s="17">
        <v>3627</v>
      </c>
      <c r="E14" s="43"/>
      <c r="F14" s="43"/>
      <c r="G14" s="43"/>
      <c r="H14" s="40"/>
    </row>
    <row r="15" spans="1:9" ht="27.75" customHeight="1">
      <c r="A15" s="22" t="s">
        <v>9</v>
      </c>
      <c r="B15" s="16">
        <f t="shared" si="0"/>
        <v>600</v>
      </c>
      <c r="C15" s="17">
        <v>431</v>
      </c>
      <c r="D15" s="17">
        <v>169</v>
      </c>
      <c r="E15" s="43"/>
      <c r="F15" s="43"/>
      <c r="G15" s="43"/>
      <c r="H15" s="9"/>
    </row>
    <row r="16" spans="1:9" ht="27.75" customHeight="1">
      <c r="A16" s="22" t="s">
        <v>22</v>
      </c>
      <c r="B16" s="16">
        <f t="shared" si="0"/>
        <v>391</v>
      </c>
      <c r="C16" s="17">
        <v>183</v>
      </c>
      <c r="D16" s="17">
        <v>208</v>
      </c>
      <c r="E16" s="43"/>
      <c r="F16" s="43"/>
      <c r="G16" s="43"/>
      <c r="H16" s="9"/>
    </row>
    <row r="17" spans="1:8" ht="27.75" customHeight="1">
      <c r="A17" s="22" t="s">
        <v>14</v>
      </c>
      <c r="B17" s="16">
        <f t="shared" si="0"/>
        <v>0</v>
      </c>
      <c r="C17" s="17">
        <v>0</v>
      </c>
      <c r="D17" s="17">
        <v>0</v>
      </c>
      <c r="E17" s="43"/>
      <c r="F17" s="43"/>
      <c r="G17" s="43"/>
      <c r="H17" s="9"/>
    </row>
    <row r="18" spans="1:8" ht="27.75" customHeight="1">
      <c r="A18" s="22" t="s">
        <v>29</v>
      </c>
      <c r="B18" s="16">
        <f t="shared" si="0"/>
        <v>721</v>
      </c>
      <c r="C18" s="17">
        <v>371</v>
      </c>
      <c r="D18" s="17">
        <v>350</v>
      </c>
      <c r="E18" s="43"/>
      <c r="F18" s="43"/>
      <c r="G18" s="43"/>
      <c r="H18" s="9"/>
    </row>
    <row r="19" spans="1:8" ht="27.75" customHeight="1">
      <c r="A19" s="22" t="s">
        <v>30</v>
      </c>
      <c r="B19" s="16">
        <f t="shared" si="0"/>
        <v>569</v>
      </c>
      <c r="C19" s="17">
        <v>207</v>
      </c>
      <c r="D19" s="17">
        <v>362</v>
      </c>
      <c r="E19" s="43"/>
      <c r="F19" s="43"/>
      <c r="G19" s="43"/>
      <c r="H19" s="9"/>
    </row>
    <row r="20" spans="1:8" ht="27.75" customHeight="1">
      <c r="A20" s="23" t="s">
        <v>15</v>
      </c>
      <c r="B20" s="16">
        <f t="shared" si="0"/>
        <v>10950</v>
      </c>
      <c r="C20" s="17">
        <v>7034</v>
      </c>
      <c r="D20" s="17">
        <v>3916</v>
      </c>
      <c r="E20" s="43"/>
      <c r="F20" s="43"/>
      <c r="G20" s="43"/>
      <c r="H20" s="9"/>
    </row>
    <row r="21" spans="1:8" ht="27.75" customHeight="1">
      <c r="A21" s="23" t="s">
        <v>7</v>
      </c>
      <c r="B21" s="16"/>
      <c r="C21" s="17"/>
      <c r="D21" s="17"/>
      <c r="E21" s="43"/>
      <c r="F21" s="43"/>
      <c r="G21" s="43"/>
      <c r="H21" s="9"/>
    </row>
    <row r="22" spans="1:8" ht="27.75" customHeight="1">
      <c r="A22" s="23" t="s">
        <v>16</v>
      </c>
      <c r="B22" s="16">
        <f t="shared" si="0"/>
        <v>4359</v>
      </c>
      <c r="C22" s="17">
        <v>1647</v>
      </c>
      <c r="D22" s="17">
        <v>2712</v>
      </c>
      <c r="E22" s="43"/>
      <c r="F22" s="43"/>
      <c r="G22" s="43"/>
      <c r="H22" s="9"/>
    </row>
    <row r="23" spans="1:8" ht="27.75" customHeight="1">
      <c r="A23" s="23" t="s">
        <v>17</v>
      </c>
      <c r="B23" s="16">
        <f t="shared" si="0"/>
        <v>3182</v>
      </c>
      <c r="C23" s="17">
        <v>915</v>
      </c>
      <c r="D23" s="17">
        <v>2267</v>
      </c>
      <c r="E23" s="43"/>
      <c r="F23" s="43"/>
      <c r="G23" s="43"/>
      <c r="H23" s="9"/>
    </row>
    <row r="24" spans="1:8" ht="27.75" customHeight="1">
      <c r="A24" s="23" t="s">
        <v>31</v>
      </c>
      <c r="B24" s="16">
        <f t="shared" si="0"/>
        <v>12991</v>
      </c>
      <c r="C24" s="17">
        <v>7197</v>
      </c>
      <c r="D24" s="17">
        <v>5794</v>
      </c>
      <c r="E24" s="43"/>
      <c r="F24" s="43"/>
      <c r="G24" s="43"/>
      <c r="H24" s="9"/>
    </row>
    <row r="25" spans="1:8" ht="27.75" customHeight="1">
      <c r="A25" s="23" t="s">
        <v>18</v>
      </c>
      <c r="B25" s="16">
        <f t="shared" si="0"/>
        <v>2096</v>
      </c>
      <c r="C25" s="17">
        <v>767</v>
      </c>
      <c r="D25" s="17">
        <v>1329</v>
      </c>
      <c r="E25" s="43"/>
      <c r="F25" s="43"/>
      <c r="G25" s="43"/>
      <c r="H25" s="9"/>
    </row>
    <row r="26" spans="1:8" ht="27.75" customHeight="1">
      <c r="A26" s="23" t="s">
        <v>19</v>
      </c>
      <c r="B26" s="16">
        <f t="shared" si="0"/>
        <v>76</v>
      </c>
      <c r="C26" s="17">
        <v>0</v>
      </c>
      <c r="D26" s="17">
        <v>76</v>
      </c>
      <c r="E26" s="43"/>
      <c r="F26" s="43"/>
      <c r="G26" s="43"/>
      <c r="H26" s="9"/>
    </row>
    <row r="27" spans="1:8" ht="27.75" customHeight="1">
      <c r="A27" s="23" t="s">
        <v>32</v>
      </c>
      <c r="B27" s="16">
        <f>C27+D27</f>
        <v>0</v>
      </c>
      <c r="C27" s="17">
        <v>0</v>
      </c>
      <c r="D27" s="17">
        <v>0</v>
      </c>
      <c r="E27" s="43"/>
      <c r="F27" s="43"/>
      <c r="G27" s="43"/>
      <c r="H27" s="9"/>
    </row>
    <row r="28" spans="1:8" ht="27.75" customHeight="1">
      <c r="A28" s="24" t="s">
        <v>21</v>
      </c>
      <c r="B28" s="25">
        <f>C28+D28</f>
        <v>0</v>
      </c>
      <c r="C28" s="25">
        <v>0</v>
      </c>
      <c r="D28" s="25">
        <v>0</v>
      </c>
      <c r="E28" s="43"/>
      <c r="F28" s="43"/>
      <c r="G28" s="43"/>
      <c r="H28" s="9"/>
    </row>
    <row r="29" spans="1:8" ht="17.25" customHeight="1">
      <c r="A29" s="26"/>
      <c r="B29" s="28"/>
      <c r="C29" s="27"/>
      <c r="D29" s="27"/>
    </row>
    <row r="30" spans="1:8" ht="17.25" customHeight="1">
      <c r="A30" s="26"/>
      <c r="B30" s="28"/>
      <c r="C30" s="27"/>
      <c r="D30" s="27"/>
    </row>
    <row r="31" spans="1:8" ht="17.25" customHeight="1">
      <c r="A31" s="26"/>
      <c r="B31" s="28"/>
      <c r="C31" s="27"/>
      <c r="D31" s="27"/>
    </row>
    <row r="32" spans="1:8" ht="17.25" customHeight="1">
      <c r="A32" s="26"/>
      <c r="B32" s="28"/>
      <c r="C32" s="27"/>
      <c r="D32" s="27"/>
    </row>
    <row r="33" spans="1:12" ht="17.25" customHeight="1">
      <c r="A33" s="26"/>
      <c r="B33" s="28"/>
      <c r="C33" s="27"/>
      <c r="D33" s="27"/>
    </row>
    <row r="34" spans="1:12" ht="17.25" customHeight="1">
      <c r="A34" s="26"/>
      <c r="B34" s="28"/>
      <c r="C34" s="27"/>
      <c r="D34" s="27"/>
    </row>
    <row r="35" spans="1:12" s="3" customFormat="1" ht="27.75">
      <c r="A35" s="3" t="s">
        <v>34</v>
      </c>
      <c r="B35" s="4"/>
      <c r="C35" s="4"/>
      <c r="D35" s="4"/>
    </row>
    <row r="36" spans="1:12" s="1" customFormat="1" ht="27.75">
      <c r="A36" s="2" t="s">
        <v>38</v>
      </c>
    </row>
    <row r="37" spans="1:12" s="3" customFormat="1" ht="27.75">
      <c r="A37" s="37" t="s">
        <v>4</v>
      </c>
      <c r="B37" s="12" t="s">
        <v>0</v>
      </c>
      <c r="C37" s="12" t="s">
        <v>1</v>
      </c>
      <c r="D37" s="12" t="s">
        <v>2</v>
      </c>
    </row>
    <row r="38" spans="1:12" ht="27.75">
      <c r="A38" s="29"/>
      <c r="B38" s="47" t="s">
        <v>6</v>
      </c>
      <c r="C38" s="47"/>
      <c r="D38" s="47"/>
    </row>
    <row r="39" spans="1:12" s="5" customFormat="1" ht="27.75">
      <c r="A39" s="14"/>
      <c r="B39" s="30">
        <f>+B5/$B$5*100</f>
        <v>100</v>
      </c>
      <c r="C39" s="30">
        <f>+C5/$C$5*100</f>
        <v>100</v>
      </c>
      <c r="D39" s="30">
        <f>+D5/$D$5*100</f>
        <v>100</v>
      </c>
      <c r="E39" s="31">
        <f>SUM(E40:E60)</f>
        <v>99.999999999999986</v>
      </c>
      <c r="F39" s="31">
        <f>SUM(F40:F60)</f>
        <v>100</v>
      </c>
      <c r="G39" s="31">
        <f>SUM(G40:G62)</f>
        <v>100.00000000000001</v>
      </c>
      <c r="H39" s="32"/>
      <c r="I39" s="39"/>
      <c r="J39" s="31"/>
      <c r="K39" s="31"/>
      <c r="L39" s="31"/>
    </row>
    <row r="40" spans="1:12" s="6" customFormat="1" ht="27.75">
      <c r="A40" s="15" t="s">
        <v>23</v>
      </c>
      <c r="B40" s="33">
        <f>+B6/$B$5*100-0.02</f>
        <v>77.849396181178363</v>
      </c>
      <c r="C40" s="33">
        <f t="shared" ref="C40:C62" si="1">+C6/$C$5*100</f>
        <v>78.63353281490248</v>
      </c>
      <c r="D40" s="33">
        <f>+D6/$D$5*100</f>
        <v>76.980209171359618</v>
      </c>
      <c r="E40" s="31">
        <f>ROUND(B40,1)</f>
        <v>77.8</v>
      </c>
      <c r="F40" s="31">
        <f>ROUND(C40,1)</f>
        <v>78.599999999999994</v>
      </c>
      <c r="G40" s="31">
        <f t="shared" ref="E40:G60" si="2">ROUND(D40,1)</f>
        <v>77</v>
      </c>
      <c r="H40" s="34"/>
      <c r="I40" s="8"/>
    </row>
    <row r="41" spans="1:12" s="6" customFormat="1" ht="27.75">
      <c r="A41" s="19" t="s">
        <v>10</v>
      </c>
      <c r="B41" s="33">
        <f>+B7/$B$5*100</f>
        <v>0.28645624180119406</v>
      </c>
      <c r="C41" s="33">
        <f t="shared" si="1"/>
        <v>0.40430968683974733</v>
      </c>
      <c r="D41" s="33">
        <f>+D7/$D$5*100+0.02</f>
        <v>0.16931617055510859</v>
      </c>
      <c r="E41" s="31">
        <f>ROUND(B41,1)</f>
        <v>0.3</v>
      </c>
      <c r="F41" s="31">
        <f>ROUND(C41,1)</f>
        <v>0.4</v>
      </c>
      <c r="G41" s="31">
        <f t="shared" si="2"/>
        <v>0.2</v>
      </c>
      <c r="H41" s="34"/>
      <c r="I41" s="8"/>
    </row>
    <row r="42" spans="1:12" s="6" customFormat="1" ht="27.75">
      <c r="A42" s="19" t="s">
        <v>11</v>
      </c>
      <c r="B42" s="33">
        <f t="shared" ref="B42:B50" si="3">+B8/$B$5*100</f>
        <v>1.4334710584007828</v>
      </c>
      <c r="C42" s="33">
        <f t="shared" si="1"/>
        <v>1.5713321755290319</v>
      </c>
      <c r="D42" s="33">
        <f t="shared" ref="D42" si="4">+D8/$D$5*100</f>
        <v>1.2730490748189862</v>
      </c>
      <c r="E42" s="31">
        <f t="shared" si="2"/>
        <v>1.4</v>
      </c>
      <c r="F42" s="31">
        <f t="shared" si="2"/>
        <v>1.6</v>
      </c>
      <c r="G42" s="31">
        <f t="shared" si="2"/>
        <v>1.3</v>
      </c>
      <c r="H42" s="34"/>
      <c r="I42" s="8"/>
    </row>
    <row r="43" spans="1:12" s="6" customFormat="1" ht="27.75">
      <c r="A43" s="15" t="s">
        <v>12</v>
      </c>
      <c r="B43" s="33">
        <f t="shared" si="3"/>
        <v>5.5922921556204028E-2</v>
      </c>
      <c r="C43" s="33">
        <f t="shared" si="1"/>
        <v>5.2543666552361146E-2</v>
      </c>
      <c r="D43" s="33">
        <f>+D9/$D$5*100</f>
        <v>5.9855189058728879E-2</v>
      </c>
      <c r="E43" s="31">
        <f t="shared" si="2"/>
        <v>0.1</v>
      </c>
      <c r="F43" s="31">
        <f t="shared" si="2"/>
        <v>0.1</v>
      </c>
      <c r="G43" s="31">
        <f t="shared" si="2"/>
        <v>0.1</v>
      </c>
      <c r="H43" s="34"/>
      <c r="I43" s="8"/>
    </row>
    <row r="44" spans="1:12" s="6" customFormat="1" ht="27.75">
      <c r="A44" s="19" t="s">
        <v>28</v>
      </c>
      <c r="B44" s="33" t="s">
        <v>33</v>
      </c>
      <c r="C44" s="33">
        <f t="shared" si="1"/>
        <v>5.2543666552361146E-2</v>
      </c>
      <c r="D44" s="33">
        <f>+D10/$D$5*100</f>
        <v>0</v>
      </c>
      <c r="E44" s="31">
        <v>0</v>
      </c>
      <c r="F44" s="31">
        <f t="shared" si="2"/>
        <v>0.1</v>
      </c>
      <c r="G44" s="31">
        <f>ROUND(D44,1)</f>
        <v>0</v>
      </c>
      <c r="H44" s="34"/>
      <c r="I44" s="8"/>
    </row>
    <row r="45" spans="1:12" ht="27.75">
      <c r="A45" s="15" t="s">
        <v>5</v>
      </c>
      <c r="B45" s="33">
        <f t="shared" si="3"/>
        <v>1.2990180767869306</v>
      </c>
      <c r="C45" s="33">
        <f t="shared" si="1"/>
        <v>2.0431189920465482</v>
      </c>
      <c r="D45" s="33">
        <f>+D11/$D$5*100+0.02</f>
        <v>0.45314561544650045</v>
      </c>
      <c r="E45" s="31">
        <f t="shared" si="2"/>
        <v>1.3</v>
      </c>
      <c r="F45" s="31">
        <f t="shared" si="2"/>
        <v>2</v>
      </c>
      <c r="G45" s="31">
        <f t="shared" si="2"/>
        <v>0.5</v>
      </c>
      <c r="H45" s="34"/>
      <c r="I45" s="8"/>
    </row>
    <row r="46" spans="1:12" ht="27.75">
      <c r="A46" s="19" t="s">
        <v>8</v>
      </c>
      <c r="B46" s="33">
        <f t="shared" si="3"/>
        <v>6.5513107678395608</v>
      </c>
      <c r="C46" s="33">
        <f t="shared" si="1"/>
        <v>5.5972832158936292</v>
      </c>
      <c r="D46" s="33">
        <f t="shared" ref="D46:D54" si="5">+D12/$D$5*100</f>
        <v>7.6614641995172965</v>
      </c>
      <c r="E46" s="31">
        <f t="shared" si="2"/>
        <v>6.6</v>
      </c>
      <c r="F46" s="31">
        <f t="shared" si="2"/>
        <v>5.6</v>
      </c>
      <c r="G46" s="31">
        <f t="shared" si="2"/>
        <v>7.7</v>
      </c>
      <c r="H46" s="34"/>
      <c r="I46" s="8"/>
    </row>
    <row r="47" spans="1:12" ht="27.75">
      <c r="A47" s="19" t="s">
        <v>27</v>
      </c>
      <c r="B47" s="33">
        <f t="shared" si="3"/>
        <v>0.22904600850147394</v>
      </c>
      <c r="C47" s="33">
        <f t="shared" si="1"/>
        <v>0.38329222021880288</v>
      </c>
      <c r="D47" s="33" t="s">
        <v>33</v>
      </c>
      <c r="E47" s="31">
        <f t="shared" si="2"/>
        <v>0.2</v>
      </c>
      <c r="F47" s="31">
        <f t="shared" si="2"/>
        <v>0.4</v>
      </c>
      <c r="G47" s="31">
        <v>0</v>
      </c>
      <c r="H47" s="34"/>
      <c r="I47" s="8"/>
    </row>
    <row r="48" spans="1:12" s="21" customFormat="1" ht="27.75">
      <c r="A48" s="20" t="s">
        <v>13</v>
      </c>
      <c r="B48" s="33">
        <f t="shared" si="3"/>
        <v>1.5578103201587259</v>
      </c>
      <c r="C48" s="33">
        <f t="shared" si="1"/>
        <v>0.89047687525580477</v>
      </c>
      <c r="D48" s="33">
        <f>+D14/$D$5*100+0.02</f>
        <v>2.3543523732904261</v>
      </c>
      <c r="E48" s="31">
        <f t="shared" si="2"/>
        <v>1.6</v>
      </c>
      <c r="F48" s="31">
        <f t="shared" si="2"/>
        <v>0.9</v>
      </c>
      <c r="G48" s="31">
        <f t="shared" si="2"/>
        <v>2.4</v>
      </c>
      <c r="H48" s="34"/>
      <c r="I48" s="8"/>
    </row>
    <row r="49" spans="1:9" ht="27.75">
      <c r="A49" s="22" t="s">
        <v>9</v>
      </c>
      <c r="B49" s="33">
        <f t="shared" si="3"/>
        <v>0.17847740922192773</v>
      </c>
      <c r="C49" s="33">
        <f t="shared" si="1"/>
        <v>0.23838231877965954</v>
      </c>
      <c r="D49" s="33">
        <f t="shared" si="5"/>
        <v>0.10876910699919549</v>
      </c>
      <c r="E49" s="31">
        <f t="shared" si="2"/>
        <v>0.2</v>
      </c>
      <c r="F49" s="31">
        <f t="shared" si="2"/>
        <v>0.2</v>
      </c>
      <c r="G49" s="31">
        <f t="shared" si="2"/>
        <v>0.1</v>
      </c>
      <c r="H49" s="34"/>
      <c r="I49" s="8"/>
    </row>
    <row r="50" spans="1:9" ht="27.75">
      <c r="A50" s="22" t="s">
        <v>22</v>
      </c>
      <c r="B50" s="33">
        <f t="shared" si="3"/>
        <v>0.11630777834295623</v>
      </c>
      <c r="C50" s="33">
        <f t="shared" si="1"/>
        <v>0.10121569451665358</v>
      </c>
      <c r="D50" s="33">
        <f>+D16/$D$5*100+0.02</f>
        <v>0.15386967015285599</v>
      </c>
      <c r="E50" s="31">
        <f t="shared" si="2"/>
        <v>0.1</v>
      </c>
      <c r="F50" s="31">
        <f>ROUND(C50,1)</f>
        <v>0.1</v>
      </c>
      <c r="G50" s="31">
        <f t="shared" si="2"/>
        <v>0.2</v>
      </c>
      <c r="H50" s="34"/>
      <c r="I50" s="8"/>
    </row>
    <row r="51" spans="1:9" ht="27.75">
      <c r="A51" s="22" t="s">
        <v>14</v>
      </c>
      <c r="B51" s="33">
        <f t="shared" ref="B51:B52" si="6">+B17/$B$5*100</f>
        <v>0</v>
      </c>
      <c r="C51" s="33">
        <f t="shared" si="1"/>
        <v>0</v>
      </c>
      <c r="D51" s="33">
        <f t="shared" si="5"/>
        <v>0</v>
      </c>
      <c r="E51" s="31">
        <f>ROUND(B51,1)</f>
        <v>0</v>
      </c>
      <c r="F51" s="31">
        <f>ROUND(C51,1)</f>
        <v>0</v>
      </c>
      <c r="G51" s="31">
        <f>ROUND(D51,1)</f>
        <v>0</v>
      </c>
      <c r="H51" s="34"/>
      <c r="I51" s="8"/>
    </row>
    <row r="52" spans="1:9" ht="27.75">
      <c r="A52" s="22" t="s">
        <v>29</v>
      </c>
      <c r="B52" s="33">
        <f t="shared" si="6"/>
        <v>0.2144703534150165</v>
      </c>
      <c r="C52" s="33">
        <f t="shared" si="1"/>
        <v>0.20519684516764197</v>
      </c>
      <c r="D52" s="33">
        <f>+D18/$D$5*100</f>
        <v>0.22526146419951731</v>
      </c>
      <c r="E52" s="31">
        <f>ROUND(B52,1)</f>
        <v>0.2</v>
      </c>
      <c r="F52" s="31">
        <f t="shared" si="2"/>
        <v>0.2</v>
      </c>
      <c r="G52" s="31">
        <f t="shared" si="2"/>
        <v>0.2</v>
      </c>
      <c r="H52" s="34"/>
      <c r="I52" s="8"/>
    </row>
    <row r="53" spans="1:9" ht="27.75">
      <c r="A53" s="22" t="s">
        <v>30</v>
      </c>
      <c r="B53" s="33">
        <f>+B19/$B$5*100</f>
        <v>0.16925607641212814</v>
      </c>
      <c r="C53" s="33">
        <f t="shared" si="1"/>
        <v>0.11448988396146061</v>
      </c>
      <c r="D53" s="33" t="s">
        <v>33</v>
      </c>
      <c r="E53" s="31">
        <f t="shared" si="2"/>
        <v>0.2</v>
      </c>
      <c r="F53" s="31">
        <f t="shared" si="2"/>
        <v>0.1</v>
      </c>
      <c r="G53" s="31">
        <v>0</v>
      </c>
      <c r="H53" s="34"/>
      <c r="I53" s="8"/>
    </row>
    <row r="54" spans="1:9" ht="27.75">
      <c r="A54" s="23" t="s">
        <v>15</v>
      </c>
      <c r="B54" s="33">
        <f t="shared" ref="B54:B62" si="7">+B20/$B$5*100</f>
        <v>3.2572127183001816</v>
      </c>
      <c r="C54" s="33">
        <f t="shared" si="1"/>
        <v>3.890443689782193</v>
      </c>
      <c r="D54" s="33">
        <f t="shared" si="5"/>
        <v>2.5203539823008847</v>
      </c>
      <c r="E54" s="31">
        <f t="shared" si="2"/>
        <v>3.3</v>
      </c>
      <c r="F54" s="31">
        <f t="shared" si="2"/>
        <v>3.9</v>
      </c>
      <c r="G54" s="31">
        <f t="shared" si="2"/>
        <v>2.5</v>
      </c>
      <c r="H54" s="34"/>
      <c r="I54" s="8"/>
    </row>
    <row r="55" spans="1:9" ht="27.75">
      <c r="A55" s="23" t="s">
        <v>7</v>
      </c>
      <c r="B55" s="33"/>
      <c r="C55" s="33"/>
      <c r="D55" s="33"/>
      <c r="E55" s="31"/>
      <c r="F55" s="31"/>
      <c r="G55" s="31"/>
      <c r="H55" s="34"/>
      <c r="I55" s="8"/>
    </row>
    <row r="56" spans="1:9" ht="27.75">
      <c r="A56" s="23" t="s">
        <v>16</v>
      </c>
      <c r="B56" s="33">
        <f t="shared" si="7"/>
        <v>1.296638377997305</v>
      </c>
      <c r="C56" s="33">
        <f t="shared" si="1"/>
        <v>0.91094125064988207</v>
      </c>
      <c r="D56" s="33">
        <f>+D22/$D$5*100</f>
        <v>1.7454545454545456</v>
      </c>
      <c r="E56" s="31">
        <f t="shared" si="2"/>
        <v>1.3</v>
      </c>
      <c r="F56" s="31">
        <f t="shared" si="2"/>
        <v>0.9</v>
      </c>
      <c r="G56" s="31">
        <f t="shared" si="2"/>
        <v>1.7</v>
      </c>
      <c r="H56" s="34"/>
      <c r="I56" s="8"/>
    </row>
    <row r="57" spans="1:9" ht="27.75">
      <c r="A57" s="23" t="s">
        <v>17</v>
      </c>
      <c r="B57" s="33">
        <f t="shared" si="7"/>
        <v>0.94652519357362341</v>
      </c>
      <c r="C57" s="33">
        <f t="shared" si="1"/>
        <v>0.50607847258326788</v>
      </c>
      <c r="D57" s="33">
        <f>(+D23/$D$5*100)</f>
        <v>1.4590506838294448</v>
      </c>
      <c r="E57" s="31">
        <f t="shared" si="2"/>
        <v>0.9</v>
      </c>
      <c r="F57" s="31">
        <f t="shared" si="2"/>
        <v>0.5</v>
      </c>
      <c r="G57" s="31">
        <f t="shared" si="2"/>
        <v>1.5</v>
      </c>
      <c r="H57" s="34"/>
      <c r="I57" s="8"/>
    </row>
    <row r="58" spans="1:9" ht="27.75">
      <c r="A58" s="23" t="s">
        <v>31</v>
      </c>
      <c r="B58" s="33">
        <f t="shared" si="7"/>
        <v>3.864333372003439</v>
      </c>
      <c r="C58" s="33">
        <f t="shared" si="1"/>
        <v>3.9805975597615069</v>
      </c>
      <c r="D58" s="33">
        <f t="shared" ref="D58:D59" si="8">+D24/$D$5*100</f>
        <v>3.7290426387771518</v>
      </c>
      <c r="E58" s="31">
        <f t="shared" si="2"/>
        <v>3.9</v>
      </c>
      <c r="F58" s="31">
        <f t="shared" si="2"/>
        <v>4</v>
      </c>
      <c r="G58" s="31">
        <f t="shared" si="2"/>
        <v>3.7</v>
      </c>
      <c r="H58" s="34"/>
      <c r="I58" s="8"/>
    </row>
    <row r="59" spans="1:9" ht="27.75">
      <c r="A59" s="23" t="s">
        <v>18</v>
      </c>
      <c r="B59" s="33">
        <f t="shared" si="7"/>
        <v>0.62348108288193427</v>
      </c>
      <c r="C59" s="33">
        <f t="shared" si="1"/>
        <v>0.42422097100695788</v>
      </c>
      <c r="D59" s="33">
        <f t="shared" si="8"/>
        <v>0.85534995977473849</v>
      </c>
      <c r="E59" s="31">
        <f t="shared" si="2"/>
        <v>0.6</v>
      </c>
      <c r="F59" s="31">
        <f t="shared" si="2"/>
        <v>0.4</v>
      </c>
      <c r="G59" s="31">
        <f t="shared" si="2"/>
        <v>0.9</v>
      </c>
      <c r="H59" s="34"/>
      <c r="I59" s="8"/>
    </row>
    <row r="60" spans="1:9" ht="27.75">
      <c r="A60" s="23" t="s">
        <v>19</v>
      </c>
      <c r="B60" s="33" t="s">
        <v>33</v>
      </c>
      <c r="C60" s="33">
        <f t="shared" si="1"/>
        <v>0</v>
      </c>
      <c r="D60" s="33" t="s">
        <v>33</v>
      </c>
      <c r="E60" s="31">
        <v>0</v>
      </c>
      <c r="F60" s="31">
        <f t="shared" si="2"/>
        <v>0</v>
      </c>
      <c r="G60" s="31">
        <v>0</v>
      </c>
      <c r="H60" s="34"/>
      <c r="I60" s="8"/>
    </row>
    <row r="61" spans="1:9" ht="27.75">
      <c r="A61" s="23" t="s">
        <v>20</v>
      </c>
      <c r="B61" s="33">
        <f t="shared" si="7"/>
        <v>0</v>
      </c>
      <c r="C61" s="33">
        <f t="shared" si="1"/>
        <v>0</v>
      </c>
      <c r="D61" s="33">
        <f t="shared" ref="D61:D62" si="9">D27/$D$5*100</f>
        <v>0</v>
      </c>
      <c r="E61" s="31">
        <f t="shared" ref="E61:G62" si="10">ROUND(B61,1)</f>
        <v>0</v>
      </c>
      <c r="F61" s="31">
        <f t="shared" si="10"/>
        <v>0</v>
      </c>
      <c r="G61" s="31">
        <f t="shared" si="10"/>
        <v>0</v>
      </c>
      <c r="H61" s="34"/>
    </row>
    <row r="62" spans="1:9" ht="27.75">
      <c r="A62" s="24" t="s">
        <v>21</v>
      </c>
      <c r="B62" s="35">
        <f t="shared" si="7"/>
        <v>0</v>
      </c>
      <c r="C62" s="35">
        <f t="shared" si="1"/>
        <v>0</v>
      </c>
      <c r="D62" s="35">
        <f t="shared" si="9"/>
        <v>0</v>
      </c>
      <c r="E62" s="31">
        <f t="shared" si="10"/>
        <v>0</v>
      </c>
      <c r="F62" s="31">
        <f t="shared" si="10"/>
        <v>0</v>
      </c>
      <c r="G62" s="31">
        <f t="shared" si="10"/>
        <v>0</v>
      </c>
      <c r="H62" s="34"/>
    </row>
    <row r="63" spans="1:9" ht="8.25" customHeight="1">
      <c r="A63" s="29"/>
      <c r="B63" s="36"/>
      <c r="C63" s="36"/>
      <c r="D63" s="38"/>
      <c r="F63" s="21"/>
      <c r="G63" s="21"/>
      <c r="H63" s="21"/>
    </row>
    <row r="64" spans="1:9" ht="27.75">
      <c r="A64" s="44" t="s">
        <v>26</v>
      </c>
      <c r="B64" s="36"/>
      <c r="C64" s="36"/>
      <c r="D64" s="36"/>
    </row>
    <row r="65" spans="1:4" s="45" customFormat="1" ht="24" customHeight="1">
      <c r="A65" s="45" t="s">
        <v>36</v>
      </c>
    </row>
    <row r="66" spans="1:4" s="45" customFormat="1" ht="24" customHeight="1">
      <c r="A66" s="45" t="s">
        <v>39</v>
      </c>
    </row>
    <row r="67" spans="1:4" ht="18" customHeight="1">
      <c r="A67" s="29"/>
      <c r="B67" s="29"/>
      <c r="C67" s="29"/>
      <c r="D67" s="29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Acer</cp:lastModifiedBy>
  <cp:lastPrinted>2015-10-17T03:50:58Z</cp:lastPrinted>
  <dcterms:created xsi:type="dcterms:W3CDTF">2000-11-20T04:06:35Z</dcterms:created>
  <dcterms:modified xsi:type="dcterms:W3CDTF">2015-12-16T03:44:46Z</dcterms:modified>
</cp:coreProperties>
</file>