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รวม 56" sheetId="5" r:id="rId1"/>
    <sheet name="Q1-56" sheetId="1" state="hidden" r:id="rId2"/>
    <sheet name="Q2-56" sheetId="2" state="hidden" r:id="rId3"/>
    <sheet name="Q3-56" sheetId="3" state="hidden" r:id="rId4"/>
    <sheet name="Q4-56" sheetId="4" state="hidden" r:id="rId5"/>
  </sheets>
  <calcPr calcId="125725"/>
</workbook>
</file>

<file path=xl/calcChain.xml><?xml version="1.0" encoding="utf-8"?>
<calcChain xmlns="http://schemas.openxmlformats.org/spreadsheetml/2006/main">
  <c r="C29" i="5"/>
  <c r="D29"/>
  <c r="B15" l="1"/>
  <c r="B16"/>
  <c r="B17"/>
  <c r="B41" s="1"/>
  <c r="B22"/>
  <c r="D5"/>
  <c r="D6"/>
  <c r="D7"/>
  <c r="D8"/>
  <c r="D9"/>
  <c r="D10"/>
  <c r="D34" s="1"/>
  <c r="D11"/>
  <c r="D12"/>
  <c r="D13"/>
  <c r="D37" s="1"/>
  <c r="D14"/>
  <c r="D16"/>
  <c r="D18"/>
  <c r="D42" s="1"/>
  <c r="D19"/>
  <c r="D20"/>
  <c r="D21"/>
  <c r="D46"/>
  <c r="D23"/>
  <c r="D24"/>
  <c r="D25"/>
  <c r="D26"/>
  <c r="D50" s="1"/>
  <c r="C5"/>
  <c r="C6"/>
  <c r="C7"/>
  <c r="C8"/>
  <c r="C9"/>
  <c r="C10"/>
  <c r="C11"/>
  <c r="C12"/>
  <c r="C13"/>
  <c r="C37" s="1"/>
  <c r="C14"/>
  <c r="C15"/>
  <c r="C17"/>
  <c r="C41" s="1"/>
  <c r="C18"/>
  <c r="C19"/>
  <c r="C20"/>
  <c r="C21"/>
  <c r="C22"/>
  <c r="C23"/>
  <c r="C24"/>
  <c r="C25"/>
  <c r="C26"/>
  <c r="B5"/>
  <c r="B6"/>
  <c r="B7"/>
  <c r="B8"/>
  <c r="B9"/>
  <c r="B10"/>
  <c r="B11"/>
  <c r="B35" s="1"/>
  <c r="B13"/>
  <c r="B14"/>
  <c r="B18"/>
  <c r="B19"/>
  <c r="B43" s="1"/>
  <c r="B20"/>
  <c r="B21"/>
  <c r="B23"/>
  <c r="B24"/>
  <c r="B25"/>
  <c r="B26"/>
  <c r="C32"/>
  <c r="D4"/>
  <c r="B4"/>
  <c r="B49" s="1"/>
  <c r="C41" i="4"/>
  <c r="D41"/>
  <c r="B41"/>
  <c r="C42"/>
  <c r="D48" i="3"/>
  <c r="B48"/>
  <c r="C38"/>
  <c r="D38"/>
  <c r="B38"/>
  <c r="C40" i="2"/>
  <c r="B34"/>
  <c r="C31" i="1"/>
  <c r="C41"/>
  <c r="B41"/>
  <c r="C40"/>
  <c r="B40"/>
  <c r="C32"/>
  <c r="B32"/>
  <c r="C33"/>
  <c r="B33"/>
  <c r="D48" i="5"/>
  <c r="D32"/>
  <c r="D36"/>
  <c r="D40"/>
  <c r="C50"/>
  <c r="D49"/>
  <c r="D47"/>
  <c r="C47"/>
  <c r="D45"/>
  <c r="D44"/>
  <c r="D43"/>
  <c r="D39"/>
  <c r="D35"/>
  <c r="C34"/>
  <c r="C43" i="4"/>
  <c r="D4"/>
  <c r="D46" s="1"/>
  <c r="C4"/>
  <c r="C45" s="1"/>
  <c r="B4"/>
  <c r="D47" i="3"/>
  <c r="D45"/>
  <c r="D41"/>
  <c r="B35"/>
  <c r="D34"/>
  <c r="D4"/>
  <c r="D44" s="1"/>
  <c r="C4"/>
  <c r="C43" s="1"/>
  <c r="B4"/>
  <c r="C44" i="2"/>
  <c r="C36"/>
  <c r="B35"/>
  <c r="D4"/>
  <c r="C4"/>
  <c r="C46" s="1"/>
  <c r="B4"/>
  <c r="B48" s="1"/>
  <c r="B48" i="1"/>
  <c r="D47"/>
  <c r="C47"/>
  <c r="B47"/>
  <c r="D46"/>
  <c r="C46"/>
  <c r="B46"/>
  <c r="D45"/>
  <c r="C45"/>
  <c r="B45"/>
  <c r="D44"/>
  <c r="C44"/>
  <c r="B44"/>
  <c r="D43"/>
  <c r="C43"/>
  <c r="B43"/>
  <c r="D42"/>
  <c r="B42"/>
  <c r="D39"/>
  <c r="C39"/>
  <c r="B39"/>
  <c r="C38"/>
  <c r="B38"/>
  <c r="D37"/>
  <c r="C37"/>
  <c r="B37"/>
  <c r="C36"/>
  <c r="B36"/>
  <c r="D35"/>
  <c r="C35"/>
  <c r="B35"/>
  <c r="D34"/>
  <c r="C34"/>
  <c r="B34"/>
  <c r="D31"/>
  <c r="B31"/>
  <c r="D29"/>
  <c r="C29"/>
  <c r="B29"/>
  <c r="B50" i="5" l="1"/>
  <c r="B38"/>
  <c r="B47"/>
  <c r="C39"/>
  <c r="B32"/>
  <c r="C35"/>
  <c r="C45"/>
  <c r="C49"/>
  <c r="C31"/>
  <c r="C36"/>
  <c r="C38"/>
  <c r="C44"/>
  <c r="C46"/>
  <c r="D33"/>
  <c r="B36"/>
  <c r="B44"/>
  <c r="B48"/>
  <c r="B40"/>
  <c r="B39"/>
  <c r="B42"/>
  <c r="B45"/>
  <c r="C42"/>
  <c r="B31"/>
  <c r="B34"/>
  <c r="B37"/>
  <c r="B46"/>
  <c r="D29" i="2"/>
  <c r="B43"/>
  <c r="B46"/>
  <c r="C29"/>
  <c r="B36"/>
  <c r="B40"/>
  <c r="D44"/>
  <c r="D37"/>
  <c r="D47"/>
  <c r="C32"/>
  <c r="C37"/>
  <c r="C43"/>
  <c r="B47"/>
  <c r="B40" i="3"/>
  <c r="D31"/>
  <c r="D39"/>
  <c r="B43"/>
  <c r="D37"/>
  <c r="D42"/>
  <c r="C47" i="4"/>
  <c r="D37"/>
  <c r="B32"/>
  <c r="B29"/>
  <c r="C37"/>
  <c r="C46"/>
  <c r="C34"/>
  <c r="D43"/>
  <c r="C31"/>
  <c r="B36"/>
  <c r="B42"/>
  <c r="B46"/>
  <c r="C29"/>
  <c r="D34"/>
  <c r="B39"/>
  <c r="B45"/>
  <c r="D47"/>
  <c r="D44"/>
  <c r="B31"/>
  <c r="B34"/>
  <c r="C35"/>
  <c r="B37"/>
  <c r="C38"/>
  <c r="B43"/>
  <c r="C44"/>
  <c r="D45"/>
  <c r="B47"/>
  <c r="D35"/>
  <c r="D29"/>
  <c r="C32"/>
  <c r="B35"/>
  <c r="C36"/>
  <c r="B38"/>
  <c r="D42"/>
  <c r="B44"/>
  <c r="C29" i="3"/>
  <c r="C36"/>
  <c r="C41"/>
  <c r="B44"/>
  <c r="B31"/>
  <c r="C34"/>
  <c r="D35"/>
  <c r="B37"/>
  <c r="C39"/>
  <c r="B41"/>
  <c r="C42"/>
  <c r="D43"/>
  <c r="B45"/>
  <c r="C46"/>
  <c r="C32"/>
  <c r="C44"/>
  <c r="B29"/>
  <c r="B36"/>
  <c r="C37"/>
  <c r="C45"/>
  <c r="B47"/>
  <c r="D29"/>
  <c r="D28" s="1"/>
  <c r="B34"/>
  <c r="C35"/>
  <c r="D36"/>
  <c r="B39"/>
  <c r="D40"/>
  <c r="B42"/>
  <c r="B46"/>
  <c r="D31" i="2"/>
  <c r="D39"/>
  <c r="B29"/>
  <c r="C31"/>
  <c r="C34"/>
  <c r="D35"/>
  <c r="B37"/>
  <c r="C39"/>
  <c r="C42"/>
  <c r="B44"/>
  <c r="C45"/>
  <c r="D46"/>
  <c r="D48"/>
  <c r="D34"/>
  <c r="D45"/>
  <c r="B31"/>
  <c r="C35"/>
  <c r="D36"/>
  <c r="B39"/>
  <c r="D40"/>
  <c r="D43"/>
  <c r="B45"/>
  <c r="B28" i="5" l="1"/>
  <c r="C28"/>
  <c r="D28" i="2"/>
  <c r="C28" i="4"/>
  <c r="D28"/>
  <c r="B28"/>
  <c r="B28" i="2"/>
</calcChain>
</file>

<file path=xl/sharedStrings.xml><?xml version="1.0" encoding="utf-8"?>
<sst xmlns="http://schemas.openxmlformats.org/spreadsheetml/2006/main" count="276" uniqueCount="32">
  <si>
    <t>ตารางที่ 4  จำนวนและร้อยละของผู้มีงานทำ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</si>
  <si>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</si>
  <si>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</si>
  <si>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</si>
  <si>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</si>
  <si>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</si>
  <si>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</si>
  <si>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</si>
  <si>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</si>
  <si>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</si>
  <si>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</si>
  <si>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</si>
  <si>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</si>
  <si>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การขายส่งและการขายปลีก การซ่อมยานยนต์และจักรยานยนต์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</si>
  <si>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</si>
  <si>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</si>
  <si>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</si>
  <si>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</si>
  <si>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</si>
  <si>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</si>
  <si>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</si>
  <si>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</si>
  <si>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</si>
  <si>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</si>
  <si>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</si>
  <si>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</si>
  <si>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กิจกรรมผลิตสินค้าและบริการ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</si>
  <si>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</si>
  <si>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</si>
  <si>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</si>
  <si>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--</t>
  </si>
  <si>
    <t xml:space="preserve">หมายเหตุ   :  -- หมายถึง ข้อมูลน้อยกว่า 0.1 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</si>
</sst>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\-"/>
    <numFmt numFmtId="188" formatCode="0.0"/>
    <numFmt numFmtId="189" formatCode="_-* #,##0.0_-;\-* #,##0.0_-;_-* &quot;-&quot;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1" applyNumberFormat="1" applyFont="1" applyAlignment="1">
      <alignment horizontal="right"/>
    </xf>
    <xf numFmtId="0" fontId="7" fillId="0" borderId="0" xfId="0" quotePrefix="1" applyFont="1" applyAlignment="1" applyProtection="1">
      <alignment horizontal="left" vertical="center"/>
    </xf>
    <xf numFmtId="3" fontId="5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7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7" fillId="0" borderId="0" xfId="0" applyFont="1" applyBorder="1" applyAlignment="1" applyProtection="1">
      <alignment horizontal="left" vertical="center"/>
    </xf>
    <xf numFmtId="0" fontId="5" fillId="0" borderId="0" xfId="0" applyFont="1" applyBorder="1"/>
    <xf numFmtId="0" fontId="7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Fill="1"/>
    <xf numFmtId="3" fontId="5" fillId="0" borderId="0" xfId="1" applyNumberFormat="1" applyFont="1"/>
    <xf numFmtId="3" fontId="5" fillId="0" borderId="0" xfId="1" applyNumberFormat="1" applyFont="1" applyFill="1" applyAlignment="1">
      <alignment horizontal="right"/>
    </xf>
    <xf numFmtId="0" fontId="7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Border="1" applyAlignment="1">
      <alignment horizontal="right"/>
    </xf>
    <xf numFmtId="188" fontId="5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88" fontId="5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/>
    </xf>
    <xf numFmtId="0" fontId="7" fillId="0" borderId="0" xfId="0" applyFont="1"/>
    <xf numFmtId="41" fontId="6" fillId="0" borderId="0" xfId="1" applyNumberFormat="1" applyFont="1" applyAlignment="1">
      <alignment horizontal="left" indent="1"/>
    </xf>
    <xf numFmtId="41" fontId="8" fillId="0" borderId="0" xfId="0" applyNumberFormat="1" applyFont="1" applyAlignment="1">
      <alignment horizontal="left" indent="1"/>
    </xf>
    <xf numFmtId="189" fontId="6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right"/>
    </xf>
    <xf numFmtId="189" fontId="5" fillId="0" borderId="0" xfId="0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41" fontId="6" fillId="0" borderId="0" xfId="1" applyNumberFormat="1" applyFont="1" applyAlignment="1">
      <alignment horizontal="right"/>
    </xf>
    <xf numFmtId="41" fontId="8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/>
    </xf>
    <xf numFmtId="0" fontId="9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workbookViewId="0">
      <selection activeCell="G28" sqref="G28"/>
    </sheetView>
  </sheetViews>
  <sheetFormatPr defaultRowHeight="14.25" customHeight="1"/>
  <cols>
    <col min="1" max="1" width="43.5" style="4" customWidth="1"/>
    <col min="2" max="2" width="10.5" style="4" customWidth="1"/>
    <col min="3" max="3" width="10.125" style="4" customWidth="1"/>
    <col min="4" max="4" width="10.625" style="4" customWidth="1"/>
    <col min="5" max="5" width="7" style="4" customWidth="1"/>
    <col min="6" max="6" width="9.625" style="4" customWidth="1"/>
    <col min="7" max="256" width="9" style="4"/>
    <col min="257" max="257" width="43.5" style="4" customWidth="1"/>
    <col min="258" max="258" width="10.5" style="4" customWidth="1"/>
    <col min="259" max="259" width="10.125" style="4" customWidth="1"/>
    <col min="260" max="260" width="10.625" style="4" customWidth="1"/>
    <col min="261" max="261" width="7" style="4" customWidth="1"/>
    <col min="262" max="262" width="9.625" style="4" customWidth="1"/>
    <col min="263" max="512" width="9" style="4"/>
    <col min="513" max="513" width="43.5" style="4" customWidth="1"/>
    <col min="514" max="514" width="10.5" style="4" customWidth="1"/>
    <col min="515" max="515" width="10.125" style="4" customWidth="1"/>
    <col min="516" max="516" width="10.625" style="4" customWidth="1"/>
    <col min="517" max="517" width="7" style="4" customWidth="1"/>
    <col min="518" max="518" width="9.625" style="4" customWidth="1"/>
    <col min="519" max="768" width="9" style="4"/>
    <col min="769" max="769" width="43.5" style="4" customWidth="1"/>
    <col min="770" max="770" width="10.5" style="4" customWidth="1"/>
    <col min="771" max="771" width="10.125" style="4" customWidth="1"/>
    <col min="772" max="772" width="10.625" style="4" customWidth="1"/>
    <col min="773" max="773" width="7" style="4" customWidth="1"/>
    <col min="774" max="774" width="9.625" style="4" customWidth="1"/>
    <col min="775" max="1024" width="9" style="4"/>
    <col min="1025" max="1025" width="43.5" style="4" customWidth="1"/>
    <col min="1026" max="1026" width="10.5" style="4" customWidth="1"/>
    <col min="1027" max="1027" width="10.125" style="4" customWidth="1"/>
    <col min="1028" max="1028" width="10.625" style="4" customWidth="1"/>
    <col min="1029" max="1029" width="7" style="4" customWidth="1"/>
    <col min="1030" max="1030" width="9.625" style="4" customWidth="1"/>
    <col min="1031" max="1280" width="9" style="4"/>
    <col min="1281" max="1281" width="43.5" style="4" customWidth="1"/>
    <col min="1282" max="1282" width="10.5" style="4" customWidth="1"/>
    <col min="1283" max="1283" width="10.125" style="4" customWidth="1"/>
    <col min="1284" max="1284" width="10.625" style="4" customWidth="1"/>
    <col min="1285" max="1285" width="7" style="4" customWidth="1"/>
    <col min="1286" max="1286" width="9.625" style="4" customWidth="1"/>
    <col min="1287" max="1536" width="9" style="4"/>
    <col min="1537" max="1537" width="43.5" style="4" customWidth="1"/>
    <col min="1538" max="1538" width="10.5" style="4" customWidth="1"/>
    <col min="1539" max="1539" width="10.125" style="4" customWidth="1"/>
    <col min="1540" max="1540" width="10.625" style="4" customWidth="1"/>
    <col min="1541" max="1541" width="7" style="4" customWidth="1"/>
    <col min="1542" max="1542" width="9.625" style="4" customWidth="1"/>
    <col min="1543" max="1792" width="9" style="4"/>
    <col min="1793" max="1793" width="43.5" style="4" customWidth="1"/>
    <col min="1794" max="1794" width="10.5" style="4" customWidth="1"/>
    <col min="1795" max="1795" width="10.125" style="4" customWidth="1"/>
    <col min="1796" max="1796" width="10.625" style="4" customWidth="1"/>
    <col min="1797" max="1797" width="7" style="4" customWidth="1"/>
    <col min="1798" max="1798" width="9.625" style="4" customWidth="1"/>
    <col min="1799" max="2048" width="9" style="4"/>
    <col min="2049" max="2049" width="43.5" style="4" customWidth="1"/>
    <col min="2050" max="2050" width="10.5" style="4" customWidth="1"/>
    <col min="2051" max="2051" width="10.125" style="4" customWidth="1"/>
    <col min="2052" max="2052" width="10.625" style="4" customWidth="1"/>
    <col min="2053" max="2053" width="7" style="4" customWidth="1"/>
    <col min="2054" max="2054" width="9.625" style="4" customWidth="1"/>
    <col min="2055" max="2304" width="9" style="4"/>
    <col min="2305" max="2305" width="43.5" style="4" customWidth="1"/>
    <col min="2306" max="2306" width="10.5" style="4" customWidth="1"/>
    <col min="2307" max="2307" width="10.125" style="4" customWidth="1"/>
    <col min="2308" max="2308" width="10.625" style="4" customWidth="1"/>
    <col min="2309" max="2309" width="7" style="4" customWidth="1"/>
    <col min="2310" max="2310" width="9.625" style="4" customWidth="1"/>
    <col min="2311" max="2560" width="9" style="4"/>
    <col min="2561" max="2561" width="43.5" style="4" customWidth="1"/>
    <col min="2562" max="2562" width="10.5" style="4" customWidth="1"/>
    <col min="2563" max="2563" width="10.125" style="4" customWidth="1"/>
    <col min="2564" max="2564" width="10.625" style="4" customWidth="1"/>
    <col min="2565" max="2565" width="7" style="4" customWidth="1"/>
    <col min="2566" max="2566" width="9.625" style="4" customWidth="1"/>
    <col min="2567" max="2816" width="9" style="4"/>
    <col min="2817" max="2817" width="43.5" style="4" customWidth="1"/>
    <col min="2818" max="2818" width="10.5" style="4" customWidth="1"/>
    <col min="2819" max="2819" width="10.125" style="4" customWidth="1"/>
    <col min="2820" max="2820" width="10.625" style="4" customWidth="1"/>
    <col min="2821" max="2821" width="7" style="4" customWidth="1"/>
    <col min="2822" max="2822" width="9.625" style="4" customWidth="1"/>
    <col min="2823" max="3072" width="9" style="4"/>
    <col min="3073" max="3073" width="43.5" style="4" customWidth="1"/>
    <col min="3074" max="3074" width="10.5" style="4" customWidth="1"/>
    <col min="3075" max="3075" width="10.125" style="4" customWidth="1"/>
    <col min="3076" max="3076" width="10.625" style="4" customWidth="1"/>
    <col min="3077" max="3077" width="7" style="4" customWidth="1"/>
    <col min="3078" max="3078" width="9.625" style="4" customWidth="1"/>
    <col min="3079" max="3328" width="9" style="4"/>
    <col min="3329" max="3329" width="43.5" style="4" customWidth="1"/>
    <col min="3330" max="3330" width="10.5" style="4" customWidth="1"/>
    <col min="3331" max="3331" width="10.125" style="4" customWidth="1"/>
    <col min="3332" max="3332" width="10.625" style="4" customWidth="1"/>
    <col min="3333" max="3333" width="7" style="4" customWidth="1"/>
    <col min="3334" max="3334" width="9.625" style="4" customWidth="1"/>
    <col min="3335" max="3584" width="9" style="4"/>
    <col min="3585" max="3585" width="43.5" style="4" customWidth="1"/>
    <col min="3586" max="3586" width="10.5" style="4" customWidth="1"/>
    <col min="3587" max="3587" width="10.125" style="4" customWidth="1"/>
    <col min="3588" max="3588" width="10.625" style="4" customWidth="1"/>
    <col min="3589" max="3589" width="7" style="4" customWidth="1"/>
    <col min="3590" max="3590" width="9.625" style="4" customWidth="1"/>
    <col min="3591" max="3840" width="9" style="4"/>
    <col min="3841" max="3841" width="43.5" style="4" customWidth="1"/>
    <col min="3842" max="3842" width="10.5" style="4" customWidth="1"/>
    <col min="3843" max="3843" width="10.125" style="4" customWidth="1"/>
    <col min="3844" max="3844" width="10.625" style="4" customWidth="1"/>
    <col min="3845" max="3845" width="7" style="4" customWidth="1"/>
    <col min="3846" max="3846" width="9.625" style="4" customWidth="1"/>
    <col min="3847" max="4096" width="9" style="4"/>
    <col min="4097" max="4097" width="43.5" style="4" customWidth="1"/>
    <col min="4098" max="4098" width="10.5" style="4" customWidth="1"/>
    <col min="4099" max="4099" width="10.125" style="4" customWidth="1"/>
    <col min="4100" max="4100" width="10.625" style="4" customWidth="1"/>
    <col min="4101" max="4101" width="7" style="4" customWidth="1"/>
    <col min="4102" max="4102" width="9.625" style="4" customWidth="1"/>
    <col min="4103" max="4352" width="9" style="4"/>
    <col min="4353" max="4353" width="43.5" style="4" customWidth="1"/>
    <col min="4354" max="4354" width="10.5" style="4" customWidth="1"/>
    <col min="4355" max="4355" width="10.125" style="4" customWidth="1"/>
    <col min="4356" max="4356" width="10.625" style="4" customWidth="1"/>
    <col min="4357" max="4357" width="7" style="4" customWidth="1"/>
    <col min="4358" max="4358" width="9.625" style="4" customWidth="1"/>
    <col min="4359" max="4608" width="9" style="4"/>
    <col min="4609" max="4609" width="43.5" style="4" customWidth="1"/>
    <col min="4610" max="4610" width="10.5" style="4" customWidth="1"/>
    <col min="4611" max="4611" width="10.125" style="4" customWidth="1"/>
    <col min="4612" max="4612" width="10.625" style="4" customWidth="1"/>
    <col min="4613" max="4613" width="7" style="4" customWidth="1"/>
    <col min="4614" max="4614" width="9.625" style="4" customWidth="1"/>
    <col min="4615" max="4864" width="9" style="4"/>
    <col min="4865" max="4865" width="43.5" style="4" customWidth="1"/>
    <col min="4866" max="4866" width="10.5" style="4" customWidth="1"/>
    <col min="4867" max="4867" width="10.125" style="4" customWidth="1"/>
    <col min="4868" max="4868" width="10.625" style="4" customWidth="1"/>
    <col min="4869" max="4869" width="7" style="4" customWidth="1"/>
    <col min="4870" max="4870" width="9.625" style="4" customWidth="1"/>
    <col min="4871" max="5120" width="9" style="4"/>
    <col min="5121" max="5121" width="43.5" style="4" customWidth="1"/>
    <col min="5122" max="5122" width="10.5" style="4" customWidth="1"/>
    <col min="5123" max="5123" width="10.125" style="4" customWidth="1"/>
    <col min="5124" max="5124" width="10.625" style="4" customWidth="1"/>
    <col min="5125" max="5125" width="7" style="4" customWidth="1"/>
    <col min="5126" max="5126" width="9.625" style="4" customWidth="1"/>
    <col min="5127" max="5376" width="9" style="4"/>
    <col min="5377" max="5377" width="43.5" style="4" customWidth="1"/>
    <col min="5378" max="5378" width="10.5" style="4" customWidth="1"/>
    <col min="5379" max="5379" width="10.125" style="4" customWidth="1"/>
    <col min="5380" max="5380" width="10.625" style="4" customWidth="1"/>
    <col min="5381" max="5381" width="7" style="4" customWidth="1"/>
    <col min="5382" max="5382" width="9.625" style="4" customWidth="1"/>
    <col min="5383" max="5632" width="9" style="4"/>
    <col min="5633" max="5633" width="43.5" style="4" customWidth="1"/>
    <col min="5634" max="5634" width="10.5" style="4" customWidth="1"/>
    <col min="5635" max="5635" width="10.125" style="4" customWidth="1"/>
    <col min="5636" max="5636" width="10.625" style="4" customWidth="1"/>
    <col min="5637" max="5637" width="7" style="4" customWidth="1"/>
    <col min="5638" max="5638" width="9.625" style="4" customWidth="1"/>
    <col min="5639" max="5888" width="9" style="4"/>
    <col min="5889" max="5889" width="43.5" style="4" customWidth="1"/>
    <col min="5890" max="5890" width="10.5" style="4" customWidth="1"/>
    <col min="5891" max="5891" width="10.125" style="4" customWidth="1"/>
    <col min="5892" max="5892" width="10.625" style="4" customWidth="1"/>
    <col min="5893" max="5893" width="7" style="4" customWidth="1"/>
    <col min="5894" max="5894" width="9.625" style="4" customWidth="1"/>
    <col min="5895" max="6144" width="9" style="4"/>
    <col min="6145" max="6145" width="43.5" style="4" customWidth="1"/>
    <col min="6146" max="6146" width="10.5" style="4" customWidth="1"/>
    <col min="6147" max="6147" width="10.125" style="4" customWidth="1"/>
    <col min="6148" max="6148" width="10.625" style="4" customWidth="1"/>
    <col min="6149" max="6149" width="7" style="4" customWidth="1"/>
    <col min="6150" max="6150" width="9.625" style="4" customWidth="1"/>
    <col min="6151" max="6400" width="9" style="4"/>
    <col min="6401" max="6401" width="43.5" style="4" customWidth="1"/>
    <col min="6402" max="6402" width="10.5" style="4" customWidth="1"/>
    <col min="6403" max="6403" width="10.125" style="4" customWidth="1"/>
    <col min="6404" max="6404" width="10.625" style="4" customWidth="1"/>
    <col min="6405" max="6405" width="7" style="4" customWidth="1"/>
    <col min="6406" max="6406" width="9.625" style="4" customWidth="1"/>
    <col min="6407" max="6656" width="9" style="4"/>
    <col min="6657" max="6657" width="43.5" style="4" customWidth="1"/>
    <col min="6658" max="6658" width="10.5" style="4" customWidth="1"/>
    <col min="6659" max="6659" width="10.125" style="4" customWidth="1"/>
    <col min="6660" max="6660" width="10.625" style="4" customWidth="1"/>
    <col min="6661" max="6661" width="7" style="4" customWidth="1"/>
    <col min="6662" max="6662" width="9.625" style="4" customWidth="1"/>
    <col min="6663" max="6912" width="9" style="4"/>
    <col min="6913" max="6913" width="43.5" style="4" customWidth="1"/>
    <col min="6914" max="6914" width="10.5" style="4" customWidth="1"/>
    <col min="6915" max="6915" width="10.125" style="4" customWidth="1"/>
    <col min="6916" max="6916" width="10.625" style="4" customWidth="1"/>
    <col min="6917" max="6917" width="7" style="4" customWidth="1"/>
    <col min="6918" max="6918" width="9.625" style="4" customWidth="1"/>
    <col min="6919" max="7168" width="9" style="4"/>
    <col min="7169" max="7169" width="43.5" style="4" customWidth="1"/>
    <col min="7170" max="7170" width="10.5" style="4" customWidth="1"/>
    <col min="7171" max="7171" width="10.125" style="4" customWidth="1"/>
    <col min="7172" max="7172" width="10.625" style="4" customWidth="1"/>
    <col min="7173" max="7173" width="7" style="4" customWidth="1"/>
    <col min="7174" max="7174" width="9.625" style="4" customWidth="1"/>
    <col min="7175" max="7424" width="9" style="4"/>
    <col min="7425" max="7425" width="43.5" style="4" customWidth="1"/>
    <col min="7426" max="7426" width="10.5" style="4" customWidth="1"/>
    <col min="7427" max="7427" width="10.125" style="4" customWidth="1"/>
    <col min="7428" max="7428" width="10.625" style="4" customWidth="1"/>
    <col min="7429" max="7429" width="7" style="4" customWidth="1"/>
    <col min="7430" max="7430" width="9.625" style="4" customWidth="1"/>
    <col min="7431" max="7680" width="9" style="4"/>
    <col min="7681" max="7681" width="43.5" style="4" customWidth="1"/>
    <col min="7682" max="7682" width="10.5" style="4" customWidth="1"/>
    <col min="7683" max="7683" width="10.125" style="4" customWidth="1"/>
    <col min="7684" max="7684" width="10.625" style="4" customWidth="1"/>
    <col min="7685" max="7685" width="7" style="4" customWidth="1"/>
    <col min="7686" max="7686" width="9.625" style="4" customWidth="1"/>
    <col min="7687" max="7936" width="9" style="4"/>
    <col min="7937" max="7937" width="43.5" style="4" customWidth="1"/>
    <col min="7938" max="7938" width="10.5" style="4" customWidth="1"/>
    <col min="7939" max="7939" width="10.125" style="4" customWidth="1"/>
    <col min="7940" max="7940" width="10.625" style="4" customWidth="1"/>
    <col min="7941" max="7941" width="7" style="4" customWidth="1"/>
    <col min="7942" max="7942" width="9.625" style="4" customWidth="1"/>
    <col min="7943" max="8192" width="9" style="4"/>
    <col min="8193" max="8193" width="43.5" style="4" customWidth="1"/>
    <col min="8194" max="8194" width="10.5" style="4" customWidth="1"/>
    <col min="8195" max="8195" width="10.125" style="4" customWidth="1"/>
    <col min="8196" max="8196" width="10.625" style="4" customWidth="1"/>
    <col min="8197" max="8197" width="7" style="4" customWidth="1"/>
    <col min="8198" max="8198" width="9.625" style="4" customWidth="1"/>
    <col min="8199" max="8448" width="9" style="4"/>
    <col min="8449" max="8449" width="43.5" style="4" customWidth="1"/>
    <col min="8450" max="8450" width="10.5" style="4" customWidth="1"/>
    <col min="8451" max="8451" width="10.125" style="4" customWidth="1"/>
    <col min="8452" max="8452" width="10.625" style="4" customWidth="1"/>
    <col min="8453" max="8453" width="7" style="4" customWidth="1"/>
    <col min="8454" max="8454" width="9.625" style="4" customWidth="1"/>
    <col min="8455" max="8704" width="9" style="4"/>
    <col min="8705" max="8705" width="43.5" style="4" customWidth="1"/>
    <col min="8706" max="8706" width="10.5" style="4" customWidth="1"/>
    <col min="8707" max="8707" width="10.125" style="4" customWidth="1"/>
    <col min="8708" max="8708" width="10.625" style="4" customWidth="1"/>
    <col min="8709" max="8709" width="7" style="4" customWidth="1"/>
    <col min="8710" max="8710" width="9.625" style="4" customWidth="1"/>
    <col min="8711" max="8960" width="9" style="4"/>
    <col min="8961" max="8961" width="43.5" style="4" customWidth="1"/>
    <col min="8962" max="8962" width="10.5" style="4" customWidth="1"/>
    <col min="8963" max="8963" width="10.125" style="4" customWidth="1"/>
    <col min="8964" max="8964" width="10.625" style="4" customWidth="1"/>
    <col min="8965" max="8965" width="7" style="4" customWidth="1"/>
    <col min="8966" max="8966" width="9.625" style="4" customWidth="1"/>
    <col min="8967" max="9216" width="9" style="4"/>
    <col min="9217" max="9217" width="43.5" style="4" customWidth="1"/>
    <col min="9218" max="9218" width="10.5" style="4" customWidth="1"/>
    <col min="9219" max="9219" width="10.125" style="4" customWidth="1"/>
    <col min="9220" max="9220" width="10.625" style="4" customWidth="1"/>
    <col min="9221" max="9221" width="7" style="4" customWidth="1"/>
    <col min="9222" max="9222" width="9.625" style="4" customWidth="1"/>
    <col min="9223" max="9472" width="9" style="4"/>
    <col min="9473" max="9473" width="43.5" style="4" customWidth="1"/>
    <col min="9474" max="9474" width="10.5" style="4" customWidth="1"/>
    <col min="9475" max="9475" width="10.125" style="4" customWidth="1"/>
    <col min="9476" max="9476" width="10.625" style="4" customWidth="1"/>
    <col min="9477" max="9477" width="7" style="4" customWidth="1"/>
    <col min="9478" max="9478" width="9.625" style="4" customWidth="1"/>
    <col min="9479" max="9728" width="9" style="4"/>
    <col min="9729" max="9729" width="43.5" style="4" customWidth="1"/>
    <col min="9730" max="9730" width="10.5" style="4" customWidth="1"/>
    <col min="9731" max="9731" width="10.125" style="4" customWidth="1"/>
    <col min="9732" max="9732" width="10.625" style="4" customWidth="1"/>
    <col min="9733" max="9733" width="7" style="4" customWidth="1"/>
    <col min="9734" max="9734" width="9.625" style="4" customWidth="1"/>
    <col min="9735" max="9984" width="9" style="4"/>
    <col min="9985" max="9985" width="43.5" style="4" customWidth="1"/>
    <col min="9986" max="9986" width="10.5" style="4" customWidth="1"/>
    <col min="9987" max="9987" width="10.125" style="4" customWidth="1"/>
    <col min="9988" max="9988" width="10.625" style="4" customWidth="1"/>
    <col min="9989" max="9989" width="7" style="4" customWidth="1"/>
    <col min="9990" max="9990" width="9.625" style="4" customWidth="1"/>
    <col min="9991" max="10240" width="9" style="4"/>
    <col min="10241" max="10241" width="43.5" style="4" customWidth="1"/>
    <col min="10242" max="10242" width="10.5" style="4" customWidth="1"/>
    <col min="10243" max="10243" width="10.125" style="4" customWidth="1"/>
    <col min="10244" max="10244" width="10.625" style="4" customWidth="1"/>
    <col min="10245" max="10245" width="7" style="4" customWidth="1"/>
    <col min="10246" max="10246" width="9.625" style="4" customWidth="1"/>
    <col min="10247" max="10496" width="9" style="4"/>
    <col min="10497" max="10497" width="43.5" style="4" customWidth="1"/>
    <col min="10498" max="10498" width="10.5" style="4" customWidth="1"/>
    <col min="10499" max="10499" width="10.125" style="4" customWidth="1"/>
    <col min="10500" max="10500" width="10.625" style="4" customWidth="1"/>
    <col min="10501" max="10501" width="7" style="4" customWidth="1"/>
    <col min="10502" max="10502" width="9.625" style="4" customWidth="1"/>
    <col min="10503" max="10752" width="9" style="4"/>
    <col min="10753" max="10753" width="43.5" style="4" customWidth="1"/>
    <col min="10754" max="10754" width="10.5" style="4" customWidth="1"/>
    <col min="10755" max="10755" width="10.125" style="4" customWidth="1"/>
    <col min="10756" max="10756" width="10.625" style="4" customWidth="1"/>
    <col min="10757" max="10757" width="7" style="4" customWidth="1"/>
    <col min="10758" max="10758" width="9.625" style="4" customWidth="1"/>
    <col min="10759" max="11008" width="9" style="4"/>
    <col min="11009" max="11009" width="43.5" style="4" customWidth="1"/>
    <col min="11010" max="11010" width="10.5" style="4" customWidth="1"/>
    <col min="11011" max="11011" width="10.125" style="4" customWidth="1"/>
    <col min="11012" max="11012" width="10.625" style="4" customWidth="1"/>
    <col min="11013" max="11013" width="7" style="4" customWidth="1"/>
    <col min="11014" max="11014" width="9.625" style="4" customWidth="1"/>
    <col min="11015" max="11264" width="9" style="4"/>
    <col min="11265" max="11265" width="43.5" style="4" customWidth="1"/>
    <col min="11266" max="11266" width="10.5" style="4" customWidth="1"/>
    <col min="11267" max="11267" width="10.125" style="4" customWidth="1"/>
    <col min="11268" max="11268" width="10.625" style="4" customWidth="1"/>
    <col min="11269" max="11269" width="7" style="4" customWidth="1"/>
    <col min="11270" max="11270" width="9.625" style="4" customWidth="1"/>
    <col min="11271" max="11520" width="9" style="4"/>
    <col min="11521" max="11521" width="43.5" style="4" customWidth="1"/>
    <col min="11522" max="11522" width="10.5" style="4" customWidth="1"/>
    <col min="11523" max="11523" width="10.125" style="4" customWidth="1"/>
    <col min="11524" max="11524" width="10.625" style="4" customWidth="1"/>
    <col min="11525" max="11525" width="7" style="4" customWidth="1"/>
    <col min="11526" max="11526" width="9.625" style="4" customWidth="1"/>
    <col min="11527" max="11776" width="9" style="4"/>
    <col min="11777" max="11777" width="43.5" style="4" customWidth="1"/>
    <col min="11778" max="11778" width="10.5" style="4" customWidth="1"/>
    <col min="11779" max="11779" width="10.125" style="4" customWidth="1"/>
    <col min="11780" max="11780" width="10.625" style="4" customWidth="1"/>
    <col min="11781" max="11781" width="7" style="4" customWidth="1"/>
    <col min="11782" max="11782" width="9.625" style="4" customWidth="1"/>
    <col min="11783" max="12032" width="9" style="4"/>
    <col min="12033" max="12033" width="43.5" style="4" customWidth="1"/>
    <col min="12034" max="12034" width="10.5" style="4" customWidth="1"/>
    <col min="12035" max="12035" width="10.125" style="4" customWidth="1"/>
    <col min="12036" max="12036" width="10.625" style="4" customWidth="1"/>
    <col min="12037" max="12037" width="7" style="4" customWidth="1"/>
    <col min="12038" max="12038" width="9.625" style="4" customWidth="1"/>
    <col min="12039" max="12288" width="9" style="4"/>
    <col min="12289" max="12289" width="43.5" style="4" customWidth="1"/>
    <col min="12290" max="12290" width="10.5" style="4" customWidth="1"/>
    <col min="12291" max="12291" width="10.125" style="4" customWidth="1"/>
    <col min="12292" max="12292" width="10.625" style="4" customWidth="1"/>
    <col min="12293" max="12293" width="7" style="4" customWidth="1"/>
    <col min="12294" max="12294" width="9.625" style="4" customWidth="1"/>
    <col min="12295" max="12544" width="9" style="4"/>
    <col min="12545" max="12545" width="43.5" style="4" customWidth="1"/>
    <col min="12546" max="12546" width="10.5" style="4" customWidth="1"/>
    <col min="12547" max="12547" width="10.125" style="4" customWidth="1"/>
    <col min="12548" max="12548" width="10.625" style="4" customWidth="1"/>
    <col min="12549" max="12549" width="7" style="4" customWidth="1"/>
    <col min="12550" max="12550" width="9.625" style="4" customWidth="1"/>
    <col min="12551" max="12800" width="9" style="4"/>
    <col min="12801" max="12801" width="43.5" style="4" customWidth="1"/>
    <col min="12802" max="12802" width="10.5" style="4" customWidth="1"/>
    <col min="12803" max="12803" width="10.125" style="4" customWidth="1"/>
    <col min="12804" max="12804" width="10.625" style="4" customWidth="1"/>
    <col min="12805" max="12805" width="7" style="4" customWidth="1"/>
    <col min="12806" max="12806" width="9.625" style="4" customWidth="1"/>
    <col min="12807" max="13056" width="9" style="4"/>
    <col min="13057" max="13057" width="43.5" style="4" customWidth="1"/>
    <col min="13058" max="13058" width="10.5" style="4" customWidth="1"/>
    <col min="13059" max="13059" width="10.125" style="4" customWidth="1"/>
    <col min="13060" max="13060" width="10.625" style="4" customWidth="1"/>
    <col min="13061" max="13061" width="7" style="4" customWidth="1"/>
    <col min="13062" max="13062" width="9.625" style="4" customWidth="1"/>
    <col min="13063" max="13312" width="9" style="4"/>
    <col min="13313" max="13313" width="43.5" style="4" customWidth="1"/>
    <col min="13314" max="13314" width="10.5" style="4" customWidth="1"/>
    <col min="13315" max="13315" width="10.125" style="4" customWidth="1"/>
    <col min="13316" max="13316" width="10.625" style="4" customWidth="1"/>
    <col min="13317" max="13317" width="7" style="4" customWidth="1"/>
    <col min="13318" max="13318" width="9.625" style="4" customWidth="1"/>
    <col min="13319" max="13568" width="9" style="4"/>
    <col min="13569" max="13569" width="43.5" style="4" customWidth="1"/>
    <col min="13570" max="13570" width="10.5" style="4" customWidth="1"/>
    <col min="13571" max="13571" width="10.125" style="4" customWidth="1"/>
    <col min="13572" max="13572" width="10.625" style="4" customWidth="1"/>
    <col min="13573" max="13573" width="7" style="4" customWidth="1"/>
    <col min="13574" max="13574" width="9.625" style="4" customWidth="1"/>
    <col min="13575" max="13824" width="9" style="4"/>
    <col min="13825" max="13825" width="43.5" style="4" customWidth="1"/>
    <col min="13826" max="13826" width="10.5" style="4" customWidth="1"/>
    <col min="13827" max="13827" width="10.125" style="4" customWidth="1"/>
    <col min="13828" max="13828" width="10.625" style="4" customWidth="1"/>
    <col min="13829" max="13829" width="7" style="4" customWidth="1"/>
    <col min="13830" max="13830" width="9.625" style="4" customWidth="1"/>
    <col min="13831" max="14080" width="9" style="4"/>
    <col min="14081" max="14081" width="43.5" style="4" customWidth="1"/>
    <col min="14082" max="14082" width="10.5" style="4" customWidth="1"/>
    <col min="14083" max="14083" width="10.125" style="4" customWidth="1"/>
    <col min="14084" max="14084" width="10.625" style="4" customWidth="1"/>
    <col min="14085" max="14085" width="7" style="4" customWidth="1"/>
    <col min="14086" max="14086" width="9.625" style="4" customWidth="1"/>
    <col min="14087" max="14336" width="9" style="4"/>
    <col min="14337" max="14337" width="43.5" style="4" customWidth="1"/>
    <col min="14338" max="14338" width="10.5" style="4" customWidth="1"/>
    <col min="14339" max="14339" width="10.125" style="4" customWidth="1"/>
    <col min="14340" max="14340" width="10.625" style="4" customWidth="1"/>
    <col min="14341" max="14341" width="7" style="4" customWidth="1"/>
    <col min="14342" max="14342" width="9.625" style="4" customWidth="1"/>
    <col min="14343" max="14592" width="9" style="4"/>
    <col min="14593" max="14593" width="43.5" style="4" customWidth="1"/>
    <col min="14594" max="14594" width="10.5" style="4" customWidth="1"/>
    <col min="14595" max="14595" width="10.125" style="4" customWidth="1"/>
    <col min="14596" max="14596" width="10.625" style="4" customWidth="1"/>
    <col min="14597" max="14597" width="7" style="4" customWidth="1"/>
    <col min="14598" max="14598" width="9.625" style="4" customWidth="1"/>
    <col min="14599" max="14848" width="9" style="4"/>
    <col min="14849" max="14849" width="43.5" style="4" customWidth="1"/>
    <col min="14850" max="14850" width="10.5" style="4" customWidth="1"/>
    <col min="14851" max="14851" width="10.125" style="4" customWidth="1"/>
    <col min="14852" max="14852" width="10.625" style="4" customWidth="1"/>
    <col min="14853" max="14853" width="7" style="4" customWidth="1"/>
    <col min="14854" max="14854" width="9.625" style="4" customWidth="1"/>
    <col min="14855" max="15104" width="9" style="4"/>
    <col min="15105" max="15105" width="43.5" style="4" customWidth="1"/>
    <col min="15106" max="15106" width="10.5" style="4" customWidth="1"/>
    <col min="15107" max="15107" width="10.125" style="4" customWidth="1"/>
    <col min="15108" max="15108" width="10.625" style="4" customWidth="1"/>
    <col min="15109" max="15109" width="7" style="4" customWidth="1"/>
    <col min="15110" max="15110" width="9.625" style="4" customWidth="1"/>
    <col min="15111" max="15360" width="9" style="4"/>
    <col min="15361" max="15361" width="43.5" style="4" customWidth="1"/>
    <col min="15362" max="15362" width="10.5" style="4" customWidth="1"/>
    <col min="15363" max="15363" width="10.125" style="4" customWidth="1"/>
    <col min="15364" max="15364" width="10.625" style="4" customWidth="1"/>
    <col min="15365" max="15365" width="7" style="4" customWidth="1"/>
    <col min="15366" max="15366" width="9.625" style="4" customWidth="1"/>
    <col min="15367" max="15616" width="9" style="4"/>
    <col min="15617" max="15617" width="43.5" style="4" customWidth="1"/>
    <col min="15618" max="15618" width="10.5" style="4" customWidth="1"/>
    <col min="15619" max="15619" width="10.125" style="4" customWidth="1"/>
    <col min="15620" max="15620" width="10.625" style="4" customWidth="1"/>
    <col min="15621" max="15621" width="7" style="4" customWidth="1"/>
    <col min="15622" max="15622" width="9.625" style="4" customWidth="1"/>
    <col min="15623" max="15872" width="9" style="4"/>
    <col min="15873" max="15873" width="43.5" style="4" customWidth="1"/>
    <col min="15874" max="15874" width="10.5" style="4" customWidth="1"/>
    <col min="15875" max="15875" width="10.125" style="4" customWidth="1"/>
    <col min="15876" max="15876" width="10.625" style="4" customWidth="1"/>
    <col min="15877" max="15877" width="7" style="4" customWidth="1"/>
    <col min="15878" max="15878" width="9.625" style="4" customWidth="1"/>
    <col min="15879" max="16128" width="9" style="4"/>
    <col min="16129" max="16129" width="43.5" style="4" customWidth="1"/>
    <col min="16130" max="16130" width="10.5" style="4" customWidth="1"/>
    <col min="16131" max="16131" width="10.125" style="4" customWidth="1"/>
    <col min="16132" max="16132" width="10.625" style="4" customWidth="1"/>
    <col min="16133" max="16133" width="7" style="4" customWidth="1"/>
    <col min="16134" max="16134" width="9.625" style="4" customWidth="1"/>
    <col min="16135" max="16384" width="9" style="4"/>
  </cols>
  <sheetData>
    <row r="1" spans="1:10" s="1" customFormat="1" ht="22.5" customHeight="1">
      <c r="A1" s="1" t="s">
        <v>0</v>
      </c>
      <c r="B1" s="2"/>
      <c r="C1" s="2"/>
      <c r="D1" s="2"/>
      <c r="E1" s="2"/>
    </row>
    <row r="2" spans="1:10" s="3" customFormat="1" ht="20.25" customHeight="1">
      <c r="A2" s="5" t="s">
        <v>1</v>
      </c>
      <c r="B2" s="6" t="s">
        <v>2</v>
      </c>
      <c r="C2" s="6" t="s">
        <v>3</v>
      </c>
      <c r="D2" s="6" t="s">
        <v>4</v>
      </c>
      <c r="E2" s="7"/>
    </row>
    <row r="3" spans="1:10" s="3" customFormat="1" ht="16.5" customHeight="1">
      <c r="A3" s="8"/>
      <c r="B3" s="9"/>
      <c r="C3" s="10" t="s">
        <v>5</v>
      </c>
      <c r="D3" s="11"/>
      <c r="E3" s="8"/>
    </row>
    <row r="4" spans="1:10" s="9" customFormat="1" ht="15.75" customHeight="1">
      <c r="A4" s="12" t="s">
        <v>6</v>
      </c>
      <c r="B4" s="45">
        <f>('Q1-56'!B4+'Q2-56'!B4+'Q3-56'!B4+'Q4-56'!B4)/4</f>
        <v>225226.5</v>
      </c>
      <c r="C4" s="45">
        <v>126691</v>
      </c>
      <c r="D4" s="45">
        <f>('Q1-56'!D4+'Q2-56'!D4+'Q3-56'!D4+'Q4-56'!D4)/4</f>
        <v>98536.25</v>
      </c>
      <c r="E4" s="13"/>
    </row>
    <row r="5" spans="1:10" s="16" customFormat="1" ht="15.75" customHeight="1">
      <c r="A5" s="14" t="s">
        <v>7</v>
      </c>
      <c r="B5" s="45">
        <f>('Q1-56'!B5+'Q2-56'!B5+'Q3-56'!B5+'Q4-56'!B5)/4</f>
        <v>144261.75</v>
      </c>
      <c r="C5" s="45">
        <f>('Q1-56'!C5+'Q2-56'!C5+'Q3-56'!C5+'Q4-56'!C5)/4</f>
        <v>81821.25</v>
      </c>
      <c r="D5" s="45">
        <f>('Q1-56'!D5+'Q2-56'!D5+'Q3-56'!D5+'Q4-56'!D5)/4</f>
        <v>62440.5</v>
      </c>
      <c r="E5" s="15"/>
    </row>
    <row r="6" spans="1:10" s="16" customFormat="1" ht="15.75" customHeight="1">
      <c r="A6" s="14" t="s">
        <v>8</v>
      </c>
      <c r="B6" s="45">
        <f>('Q1-56'!B6+'Q2-56'!B6+'Q3-56'!B6+'Q4-56'!B6)/4</f>
        <v>0</v>
      </c>
      <c r="C6" s="45">
        <f>('Q1-56'!C6+'Q2-56'!C6+'Q3-56'!C6+'Q4-56'!C6)/4</f>
        <v>0</v>
      </c>
      <c r="D6" s="45">
        <f>('Q1-56'!D6+'Q2-56'!D6+'Q3-56'!D6+'Q4-56'!D6)/4</f>
        <v>0</v>
      </c>
      <c r="E6" s="17"/>
    </row>
    <row r="7" spans="1:10" s="16" customFormat="1" ht="15.75" customHeight="1">
      <c r="A7" s="18" t="s">
        <v>9</v>
      </c>
      <c r="B7" s="45">
        <f>('Q1-56'!B7+'Q2-56'!B7+'Q3-56'!B7+'Q4-56'!B7)/4</f>
        <v>10619.75</v>
      </c>
      <c r="C7" s="45">
        <f>('Q1-56'!C7+'Q2-56'!C7+'Q3-56'!C7+'Q4-56'!C7)/4</f>
        <v>4660.75</v>
      </c>
      <c r="D7" s="45">
        <f>('Q1-56'!D7+'Q2-56'!D7+'Q3-56'!D7+'Q4-56'!D7)/4</f>
        <v>5959</v>
      </c>
      <c r="E7" s="15"/>
    </row>
    <row r="8" spans="1:10" s="16" customFormat="1" ht="15.75" customHeight="1">
      <c r="A8" s="18" t="s">
        <v>10</v>
      </c>
      <c r="B8" s="45">
        <f>('Q1-56'!B8+'Q2-56'!B8+'Q3-56'!B8+'Q4-56'!B8)/4</f>
        <v>923.75</v>
      </c>
      <c r="C8" s="45">
        <f>('Q1-56'!C8+'Q2-56'!C8+'Q3-56'!C8+'Q4-56'!C8)/4</f>
        <v>923.75</v>
      </c>
      <c r="D8" s="45">
        <f>('Q1-56'!D8+'Q2-56'!D8+'Q3-56'!D8+'Q4-56'!D8)/4</f>
        <v>0</v>
      </c>
      <c r="E8" s="15"/>
    </row>
    <row r="9" spans="1:10" s="16" customFormat="1" ht="15.75" customHeight="1">
      <c r="A9" s="14" t="s">
        <v>11</v>
      </c>
      <c r="B9" s="45">
        <f>('Q1-56'!B9+'Q2-56'!B9+'Q3-56'!B9+'Q4-56'!B9)/4</f>
        <v>48.75</v>
      </c>
      <c r="C9" s="45">
        <f>('Q1-56'!C9+'Q2-56'!C9+'Q3-56'!C9+'Q4-56'!C9)/4</f>
        <v>48.75</v>
      </c>
      <c r="D9" s="45">
        <f>('Q1-56'!D9+'Q2-56'!D9+'Q3-56'!D9+'Q4-56'!D9)/4</f>
        <v>0</v>
      </c>
      <c r="E9" s="15"/>
    </row>
    <row r="10" spans="1:10" ht="15.75" customHeight="1">
      <c r="A10" s="14" t="s">
        <v>12</v>
      </c>
      <c r="B10" s="45">
        <f>('Q1-56'!B10+'Q2-56'!B10+'Q3-56'!B10+'Q4-56'!B10)/4</f>
        <v>7902.75</v>
      </c>
      <c r="C10" s="45">
        <f>('Q1-56'!C10+'Q2-56'!C10+'Q3-56'!C10+'Q4-56'!C10)/4</f>
        <v>7069.25</v>
      </c>
      <c r="D10" s="45">
        <f>('Q1-56'!D10+'Q2-56'!D10+'Q3-56'!D10+'Q4-56'!D10)/4</f>
        <v>833.5</v>
      </c>
      <c r="E10" s="15"/>
    </row>
    <row r="11" spans="1:10" ht="15.75" customHeight="1">
      <c r="A11" s="18" t="s">
        <v>13</v>
      </c>
      <c r="B11" s="45">
        <f>('Q1-56'!B11+'Q2-56'!B11+'Q3-56'!B11+'Q4-56'!B11)/4</f>
        <v>23315.75</v>
      </c>
      <c r="C11" s="45">
        <f>('Q1-56'!C11+'Q2-56'!C11+'Q3-56'!C11+'Q4-56'!C11)/4</f>
        <v>13097</v>
      </c>
      <c r="D11" s="45">
        <f>('Q1-56'!D11+'Q2-56'!D11+'Q3-56'!D11+'Q4-56'!D11)/4</f>
        <v>10218.75</v>
      </c>
      <c r="E11" s="19"/>
    </row>
    <row r="12" spans="1:10" s="21" customFormat="1" ht="15.75" customHeight="1">
      <c r="A12" s="20" t="s">
        <v>14</v>
      </c>
      <c r="B12" s="45">
        <v>1286</v>
      </c>
      <c r="C12" s="45">
        <f>('Q1-56'!C12+'Q2-56'!C12+'Q3-56'!C12+'Q4-56'!C12)/4</f>
        <v>966.25</v>
      </c>
      <c r="D12" s="45">
        <f>('Q1-56'!D12+'Q2-56'!D12+'Q3-56'!D12+'Q4-56'!D12)/4</f>
        <v>320.25</v>
      </c>
      <c r="E12" s="19"/>
    </row>
    <row r="13" spans="1:10" ht="15.75" customHeight="1">
      <c r="A13" s="22" t="s">
        <v>15</v>
      </c>
      <c r="B13" s="45">
        <f>('Q1-56'!B13+'Q2-56'!B13+'Q3-56'!B13+'Q4-56'!B13)/4</f>
        <v>10910</v>
      </c>
      <c r="C13" s="45">
        <f>('Q1-56'!C13+'Q2-56'!C13+'Q3-56'!C13+'Q4-56'!C13)/4</f>
        <v>4069.75</v>
      </c>
      <c r="D13" s="45">
        <f>('Q1-56'!D13+'Q2-56'!D13+'Q3-56'!D13+'Q4-56'!D13)/4</f>
        <v>6840.25</v>
      </c>
      <c r="E13" s="23"/>
      <c r="F13" s="24"/>
    </row>
    <row r="14" spans="1:10" ht="15.75" customHeight="1">
      <c r="A14" s="22" t="s">
        <v>16</v>
      </c>
      <c r="B14" s="45">
        <f>('Q1-56'!B14+'Q2-56'!B14+'Q3-56'!B14+'Q4-56'!B14)/4</f>
        <v>295</v>
      </c>
      <c r="C14" s="45">
        <f>('Q1-56'!C14+'Q2-56'!C14+'Q3-56'!C14+'Q4-56'!C14)/4</f>
        <v>284.75</v>
      </c>
      <c r="D14" s="45">
        <f>('Q1-56'!D14+'Q2-56'!D14+'Q3-56'!D14+'Q4-56'!D14)/4</f>
        <v>10.25</v>
      </c>
      <c r="E14" s="25"/>
    </row>
    <row r="15" spans="1:10" ht="15.75" customHeight="1">
      <c r="A15" s="22" t="s">
        <v>17</v>
      </c>
      <c r="B15" s="45">
        <f>('Q1-56'!B15+'Q2-56'!B15+'Q3-56'!B15+'Q4-56'!B15)/4</f>
        <v>860.25</v>
      </c>
      <c r="C15" s="45">
        <f>('Q1-56'!C15+'Q2-56'!C15+'Q3-56'!C15+'Q4-56'!C15)/4</f>
        <v>410.75</v>
      </c>
      <c r="D15" s="45">
        <v>449</v>
      </c>
      <c r="E15" s="26"/>
      <c r="J15" s="49"/>
    </row>
    <row r="16" spans="1:10" ht="15.75" customHeight="1">
      <c r="A16" s="27" t="s">
        <v>18</v>
      </c>
      <c r="B16" s="45">
        <f>('Q1-56'!B16+'Q2-56'!B16+'Q3-56'!B16+'Q4-56'!B16)/4</f>
        <v>177</v>
      </c>
      <c r="C16" s="45">
        <v>22</v>
      </c>
      <c r="D16" s="45">
        <f>('Q1-56'!D16+'Q2-56'!D16+'Q3-56'!D16+'Q4-56'!D16)/4</f>
        <v>154.5</v>
      </c>
      <c r="E16" s="15"/>
      <c r="I16" s="49"/>
    </row>
    <row r="17" spans="1:10" ht="15.75" customHeight="1">
      <c r="A17" s="27" t="s">
        <v>19</v>
      </c>
      <c r="B17" s="45">
        <f>('Q1-56'!B17+'Q2-56'!B17+'Q3-56'!B17+'Q4-56'!B17)/4</f>
        <v>193.25</v>
      </c>
      <c r="C17" s="45">
        <f>('Q1-56'!C17+'Q2-56'!C17+'Q3-56'!C17+'Q4-56'!C17)/4</f>
        <v>151.75</v>
      </c>
      <c r="D17" s="45">
        <v>41</v>
      </c>
      <c r="E17" s="25"/>
      <c r="J17" s="49"/>
    </row>
    <row r="18" spans="1:10" ht="15.75" customHeight="1">
      <c r="A18" s="27" t="s">
        <v>20</v>
      </c>
      <c r="B18" s="45">
        <f>('Q1-56'!B18+'Q2-56'!B18+'Q3-56'!B18+'Q4-56'!B18)/4</f>
        <v>297.75</v>
      </c>
      <c r="C18" s="45">
        <f>('Q1-56'!C18+'Q2-56'!C18+'Q3-56'!C18+'Q4-56'!C18)/4</f>
        <v>134.75</v>
      </c>
      <c r="D18" s="45">
        <f>('Q1-56'!D18+'Q2-56'!D18+'Q3-56'!D18+'Q4-56'!D18)/4</f>
        <v>163</v>
      </c>
      <c r="E18" s="15"/>
    </row>
    <row r="19" spans="1:10" ht="15.75" customHeight="1">
      <c r="A19" s="27" t="s">
        <v>21</v>
      </c>
      <c r="B19" s="45">
        <f>('Q1-56'!B19+'Q2-56'!B19+'Q3-56'!B19+'Q4-56'!B19)/4</f>
        <v>11447.75</v>
      </c>
      <c r="C19" s="45">
        <f>('Q1-56'!C19+'Q2-56'!C19+'Q3-56'!C19+'Q4-56'!C19)/4</f>
        <v>8020</v>
      </c>
      <c r="D19" s="45">
        <f>('Q1-56'!D19+'Q2-56'!D19+'Q3-56'!D19+'Q4-56'!D19)/4</f>
        <v>3427.75</v>
      </c>
      <c r="E19" s="25"/>
    </row>
    <row r="20" spans="1:10" ht="15.75" customHeight="1">
      <c r="A20" s="27" t="s">
        <v>22</v>
      </c>
      <c r="B20" s="45">
        <f>('Q1-56'!B20+'Q2-56'!B20+'Q3-56'!B20+'Q4-56'!B20)/4</f>
        <v>5913.75</v>
      </c>
      <c r="C20" s="45">
        <f>('Q1-56'!C20+'Q2-56'!C20+'Q3-56'!C20+'Q4-56'!C20)/4</f>
        <v>2142</v>
      </c>
      <c r="D20" s="45">
        <f>('Q1-56'!D20+'Q2-56'!D20+'Q3-56'!D20+'Q4-56'!D20)/4</f>
        <v>3771.75</v>
      </c>
      <c r="E20" s="25"/>
    </row>
    <row r="21" spans="1:10" ht="15.75" customHeight="1">
      <c r="A21" s="27" t="s">
        <v>23</v>
      </c>
      <c r="B21" s="45">
        <f>('Q1-56'!B21+'Q2-56'!B21+'Q3-56'!B21+'Q4-56'!B21)/4</f>
        <v>2657.25</v>
      </c>
      <c r="C21" s="45">
        <f>('Q1-56'!C21+'Q2-56'!C21+'Q3-56'!C21+'Q4-56'!C21)/4</f>
        <v>1088.25</v>
      </c>
      <c r="D21" s="45">
        <f>('Q1-56'!D21+'Q2-56'!D21+'Q3-56'!D21+'Q4-56'!D21)/4</f>
        <v>1569</v>
      </c>
      <c r="E21" s="28"/>
    </row>
    <row r="22" spans="1:10" ht="15.75" customHeight="1">
      <c r="A22" s="22" t="s">
        <v>24</v>
      </c>
      <c r="B22" s="45">
        <f>('Q1-56'!B22+'Q2-56'!B22+'Q3-56'!B22+'Q4-56'!B22)/4</f>
        <v>1123.25</v>
      </c>
      <c r="C22" s="45">
        <f>('Q1-56'!C22+'Q2-56'!C22+'Q3-56'!C22+'Q4-56'!C22)/4</f>
        <v>410.75</v>
      </c>
      <c r="D22" s="45">
        <v>712</v>
      </c>
      <c r="E22" s="28"/>
      <c r="J22" s="49"/>
    </row>
    <row r="23" spans="1:10" ht="15.75" customHeight="1">
      <c r="A23" s="22" t="s">
        <v>25</v>
      </c>
      <c r="B23" s="45">
        <f>('Q1-56'!B23+'Q2-56'!B23+'Q3-56'!B23+'Q4-56'!B23)/4</f>
        <v>2762.25</v>
      </c>
      <c r="C23" s="45">
        <f>('Q1-56'!C23+'Q2-56'!C23+'Q3-56'!C23+'Q4-56'!C23)/4</f>
        <v>1357</v>
      </c>
      <c r="D23" s="45">
        <f>('Q1-56'!D23+'Q2-56'!D23+'Q3-56'!D23+'Q4-56'!D23)/4</f>
        <v>1405.25</v>
      </c>
      <c r="E23" s="28"/>
    </row>
    <row r="24" spans="1:10" ht="15.75" customHeight="1">
      <c r="A24" s="22" t="s">
        <v>26</v>
      </c>
      <c r="B24" s="45">
        <f>('Q1-56'!B24+'Q2-56'!B24+'Q3-56'!B24+'Q4-56'!B24)/4</f>
        <v>230</v>
      </c>
      <c r="C24" s="45">
        <f>('Q1-56'!C24+'Q2-56'!C24+'Q3-56'!C24+'Q4-56'!C24)/4</f>
        <v>11</v>
      </c>
      <c r="D24" s="45">
        <f>('Q1-56'!D24+'Q2-56'!D24+'Q3-56'!D24+'Q4-56'!D24)/4</f>
        <v>219</v>
      </c>
      <c r="E24" s="28"/>
    </row>
    <row r="25" spans="1:10" ht="15.75" customHeight="1">
      <c r="A25" s="22" t="s">
        <v>27</v>
      </c>
      <c r="B25" s="45">
        <f>('Q1-56'!B25+'Q2-56'!B25+'Q3-56'!B25+'Q4-56'!B25)/4</f>
        <v>0</v>
      </c>
      <c r="C25" s="45">
        <f>('Q1-56'!C25+'Q2-56'!C25+'Q3-56'!C25+'Q4-56'!C25)/4</f>
        <v>0</v>
      </c>
      <c r="D25" s="45">
        <f>('Q1-56'!D25+'Q2-56'!D25+'Q3-56'!D25+'Q4-56'!D25)/4</f>
        <v>0</v>
      </c>
      <c r="E25" s="28"/>
    </row>
    <row r="26" spans="1:10" ht="15.75" customHeight="1">
      <c r="A26" s="22" t="s">
        <v>28</v>
      </c>
      <c r="B26" s="45">
        <f>('Q1-56'!B26+'Q2-56'!B26+'Q3-56'!B26+'Q4-56'!B26)/4</f>
        <v>0</v>
      </c>
      <c r="C26" s="45">
        <f>('Q1-56'!C26+'Q2-56'!C26+'Q3-56'!C26+'Q4-56'!C26)/4</f>
        <v>0</v>
      </c>
      <c r="D26" s="45">
        <f>('Q1-56'!D26+'Q2-56'!D26+'Q3-56'!D26+'Q4-56'!D26)/4</f>
        <v>0</v>
      </c>
      <c r="E26" s="28"/>
    </row>
    <row r="27" spans="1:10" ht="15" customHeight="1">
      <c r="A27" s="27"/>
      <c r="B27" s="16"/>
      <c r="C27" s="29" t="s">
        <v>29</v>
      </c>
      <c r="D27" s="12"/>
      <c r="E27" s="30"/>
    </row>
    <row r="28" spans="1:10" s="9" customFormat="1" ht="15.75" customHeight="1">
      <c r="A28" s="12" t="s">
        <v>6</v>
      </c>
      <c r="B28" s="41">
        <f>SUM(B29:B50)</f>
        <v>99.993012629316837</v>
      </c>
      <c r="C28" s="41">
        <f t="shared" ref="C28:D28" si="0">SUM(C29:C50)</f>
        <v>99.957590933354382</v>
      </c>
      <c r="D28" s="41">
        <v>100</v>
      </c>
      <c r="E28" s="31"/>
    </row>
    <row r="29" spans="1:10" s="16" customFormat="1" ht="15.75" customHeight="1">
      <c r="A29" s="14" t="s">
        <v>7</v>
      </c>
      <c r="B29" s="42">
        <v>64</v>
      </c>
      <c r="C29" s="42">
        <f t="shared" ref="C29:D29" si="1">C5*100/C4</f>
        <v>64.583316889123935</v>
      </c>
      <c r="D29" s="42">
        <f t="shared" si="1"/>
        <v>63.368049829377512</v>
      </c>
      <c r="E29" s="33"/>
    </row>
    <row r="30" spans="1:10" s="16" customFormat="1" ht="15.75" customHeight="1">
      <c r="A30" s="14" t="s">
        <v>8</v>
      </c>
      <c r="B30" s="42">
        <v>0</v>
      </c>
      <c r="C30" s="43">
        <v>0</v>
      </c>
      <c r="D30" s="43">
        <v>0</v>
      </c>
      <c r="E30" s="34"/>
    </row>
    <row r="31" spans="1:10" s="16" customFormat="1" ht="15.75" customHeight="1">
      <c r="A31" s="18" t="s">
        <v>9</v>
      </c>
      <c r="B31" s="42">
        <f>B7*100/$B$4</f>
        <v>4.7151423122945122</v>
      </c>
      <c r="C31" s="43">
        <f t="shared" ref="B31:D47" si="2">C7*100/$C$4</f>
        <v>3.6788327505505523</v>
      </c>
      <c r="D31" s="43">
        <v>6.1</v>
      </c>
      <c r="E31" s="33"/>
    </row>
    <row r="32" spans="1:10" s="16" customFormat="1" ht="15.75" customHeight="1">
      <c r="A32" s="18" t="s">
        <v>10</v>
      </c>
      <c r="B32" s="42">
        <f>B8*100/B4</f>
        <v>0.41014267859243919</v>
      </c>
      <c r="C32" s="42">
        <f t="shared" ref="C32:D32" si="3">C8*100/C4</f>
        <v>0.7291362448792732</v>
      </c>
      <c r="D32" s="42">
        <f t="shared" si="3"/>
        <v>0</v>
      </c>
      <c r="E32" s="34"/>
    </row>
    <row r="33" spans="1:5" s="16" customFormat="1" ht="15.75" customHeight="1">
      <c r="A33" s="14" t="s">
        <v>11</v>
      </c>
      <c r="B33" s="43" t="s">
        <v>30</v>
      </c>
      <c r="C33" s="43" t="s">
        <v>30</v>
      </c>
      <c r="D33" s="43">
        <f t="shared" si="2"/>
        <v>0</v>
      </c>
      <c r="E33" s="34"/>
    </row>
    <row r="34" spans="1:5" ht="15.75" customHeight="1">
      <c r="A34" s="14" t="s">
        <v>12</v>
      </c>
      <c r="B34" s="42">
        <f t="shared" ref="B34:B39" si="4">B10*100/$B$4</f>
        <v>3.5088011401855463</v>
      </c>
      <c r="C34" s="43">
        <f t="shared" si="2"/>
        <v>5.579914911082871</v>
      </c>
      <c r="D34" s="43">
        <f t="shared" ref="D31:D47" si="5">D10*100/$D$4</f>
        <v>0.84588159179997213</v>
      </c>
      <c r="E34" s="33"/>
    </row>
    <row r="35" spans="1:5" ht="15.75" customHeight="1">
      <c r="A35" s="18" t="s">
        <v>13</v>
      </c>
      <c r="B35" s="42">
        <f t="shared" si="4"/>
        <v>10.352134406919257</v>
      </c>
      <c r="C35" s="43">
        <f t="shared" si="2"/>
        <v>10.337750905747054</v>
      </c>
      <c r="D35" s="43">
        <f t="shared" si="5"/>
        <v>10.370548909665224</v>
      </c>
      <c r="E35" s="33"/>
    </row>
    <row r="36" spans="1:5" ht="15.75" customHeight="1">
      <c r="A36" s="20" t="s">
        <v>14</v>
      </c>
      <c r="B36" s="42">
        <f t="shared" si="4"/>
        <v>0.57098076824885169</v>
      </c>
      <c r="C36" s="43">
        <f t="shared" si="2"/>
        <v>0.76268243205910446</v>
      </c>
      <c r="D36" s="43">
        <f t="shared" si="2"/>
        <v>0.25278038692566956</v>
      </c>
      <c r="E36" s="33"/>
    </row>
    <row r="37" spans="1:5" s="21" customFormat="1" ht="15.75" customHeight="1">
      <c r="A37" s="22" t="s">
        <v>15</v>
      </c>
      <c r="B37" s="42">
        <f t="shared" si="4"/>
        <v>4.844012582888781</v>
      </c>
      <c r="C37" s="43">
        <f t="shared" si="2"/>
        <v>3.2123434182380755</v>
      </c>
      <c r="D37" s="43">
        <f t="shared" si="5"/>
        <v>6.9418614976721766</v>
      </c>
      <c r="E37" s="33"/>
    </row>
    <row r="38" spans="1:5" ht="15.75" customHeight="1">
      <c r="A38" s="22" t="s">
        <v>16</v>
      </c>
      <c r="B38" s="42">
        <f t="shared" si="4"/>
        <v>0.13097925865739599</v>
      </c>
      <c r="C38" s="43">
        <f t="shared" si="2"/>
        <v>0.22475945410486933</v>
      </c>
      <c r="D38" s="43" t="s">
        <v>30</v>
      </c>
      <c r="E38" s="33"/>
    </row>
    <row r="39" spans="1:5" ht="15.75" customHeight="1">
      <c r="A39" s="22" t="s">
        <v>17</v>
      </c>
      <c r="B39" s="42">
        <f t="shared" si="4"/>
        <v>0.38194883816957598</v>
      </c>
      <c r="C39" s="43">
        <f t="shared" si="2"/>
        <v>0.32421403256742781</v>
      </c>
      <c r="D39" s="43">
        <f t="shared" si="5"/>
        <v>0.45566986768828732</v>
      </c>
      <c r="E39" s="33"/>
    </row>
    <row r="40" spans="1:5" ht="15.75" customHeight="1">
      <c r="A40" s="27" t="s">
        <v>18</v>
      </c>
      <c r="B40" s="42">
        <f>B16*100/B4</f>
        <v>7.8587555194437594E-2</v>
      </c>
      <c r="C40" s="42" t="s">
        <v>30</v>
      </c>
      <c r="D40" s="42">
        <f t="shared" ref="C40:D40" si="6">D16*100/D4</f>
        <v>0.15679508810209442</v>
      </c>
      <c r="E40" s="33"/>
    </row>
    <row r="41" spans="1:5" ht="15.75" customHeight="1">
      <c r="A41" s="27" t="s">
        <v>19</v>
      </c>
      <c r="B41" s="43">
        <f t="shared" si="2"/>
        <v>0.15253648641182088</v>
      </c>
      <c r="C41" s="43">
        <f t="shared" si="2"/>
        <v>0.11977962128327979</v>
      </c>
      <c r="D41" s="43" t="s">
        <v>30</v>
      </c>
      <c r="E41" s="33"/>
    </row>
    <row r="42" spans="1:5" ht="15.75" customHeight="1">
      <c r="A42" s="27" t="s">
        <v>20</v>
      </c>
      <c r="B42" s="42">
        <f>B18*100/$B$4</f>
        <v>0.13220025174657513</v>
      </c>
      <c r="C42" s="42">
        <f>C18*100/$B$4</f>
        <v>5.9828661369776645E-2</v>
      </c>
      <c r="D42" s="43">
        <f t="shared" si="5"/>
        <v>0.16542135508505754</v>
      </c>
      <c r="E42" s="33"/>
    </row>
    <row r="43" spans="1:5" ht="15.75" customHeight="1">
      <c r="A43" s="27" t="s">
        <v>21</v>
      </c>
      <c r="B43" s="42">
        <f t="shared" ref="B43:B50" si="7">B19*100/$B$4</f>
        <v>5.0827722315091695</v>
      </c>
      <c r="C43" s="43">
        <v>6.4</v>
      </c>
      <c r="D43" s="43">
        <f t="shared" si="5"/>
        <v>3.4786690177472757</v>
      </c>
      <c r="E43" s="33"/>
    </row>
    <row r="44" spans="1:5" ht="15.75" customHeight="1">
      <c r="A44" s="27" t="s">
        <v>22</v>
      </c>
      <c r="B44" s="42">
        <f t="shared" si="7"/>
        <v>2.6256901385938156</v>
      </c>
      <c r="C44" s="43">
        <f t="shared" si="2"/>
        <v>1.6907278338634946</v>
      </c>
      <c r="D44" s="43">
        <f t="shared" si="5"/>
        <v>3.8277791168224891</v>
      </c>
      <c r="E44" s="33"/>
    </row>
    <row r="45" spans="1:5" ht="15.75" customHeight="1">
      <c r="A45" s="27" t="s">
        <v>23</v>
      </c>
      <c r="B45" s="42">
        <f t="shared" si="7"/>
        <v>1.1798123222622561</v>
      </c>
      <c r="C45" s="43">
        <f t="shared" si="2"/>
        <v>0.85897972231650233</v>
      </c>
      <c r="D45" s="43">
        <f t="shared" si="5"/>
        <v>1.5923073995610753</v>
      </c>
      <c r="E45" s="33"/>
    </row>
    <row r="46" spans="1:5" ht="15.75" customHeight="1">
      <c r="A46" s="22" t="s">
        <v>24</v>
      </c>
      <c r="B46" s="42">
        <f t="shared" si="7"/>
        <v>0.4987201772437968</v>
      </c>
      <c r="C46" s="43">
        <f t="shared" si="2"/>
        <v>0.32421403256742781</v>
      </c>
      <c r="D46" s="43">
        <f t="shared" si="5"/>
        <v>0.72257671669055801</v>
      </c>
      <c r="E46" s="33"/>
    </row>
    <row r="47" spans="1:5" ht="15.75" customHeight="1">
      <c r="A47" s="22" t="s">
        <v>25</v>
      </c>
      <c r="B47" s="42">
        <f t="shared" si="7"/>
        <v>1.2264320583945494</v>
      </c>
      <c r="C47" s="43">
        <f t="shared" si="2"/>
        <v>1.0711100236007294</v>
      </c>
      <c r="D47" s="43">
        <f t="shared" si="5"/>
        <v>1.4261249032716385</v>
      </c>
      <c r="E47" s="33"/>
    </row>
    <row r="48" spans="1:5" ht="15.75" customHeight="1">
      <c r="A48" s="22" t="s">
        <v>26</v>
      </c>
      <c r="B48" s="42">
        <f t="shared" si="7"/>
        <v>0.10211942200407145</v>
      </c>
      <c r="C48" s="43" t="s">
        <v>30</v>
      </c>
      <c r="D48" s="43">
        <f>D24*100/$C$4</f>
        <v>0.17286152923254217</v>
      </c>
      <c r="E48" s="33"/>
    </row>
    <row r="49" spans="1:5" ht="15.75" customHeight="1">
      <c r="A49" s="22" t="s">
        <v>27</v>
      </c>
      <c r="B49" s="42">
        <f t="shared" si="7"/>
        <v>0</v>
      </c>
      <c r="C49" s="43">
        <f>C25*100/$C$4</f>
        <v>0</v>
      </c>
      <c r="D49" s="43">
        <f>D25*100/$D$4</f>
        <v>0</v>
      </c>
      <c r="E49" s="33"/>
    </row>
    <row r="50" spans="1:5" ht="13.5" customHeight="1">
      <c r="A50" s="35" t="s">
        <v>28</v>
      </c>
      <c r="B50" s="44">
        <f t="shared" si="7"/>
        <v>0</v>
      </c>
      <c r="C50" s="44">
        <f>C26*100/$C$4</f>
        <v>0</v>
      </c>
      <c r="D50" s="44">
        <f>D26*100/$D$4</f>
        <v>0</v>
      </c>
      <c r="E50" s="36"/>
    </row>
    <row r="51" spans="1:5" ht="4.5" customHeight="1">
      <c r="A51" s="22"/>
      <c r="B51" s="37"/>
      <c r="C51" s="37"/>
      <c r="D51" s="37"/>
      <c r="E51" s="36"/>
    </row>
    <row r="52" spans="1:5" ht="14.25" customHeight="1">
      <c r="A52" s="38" t="s">
        <v>31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B24" sqref="B24"/>
    </sheetView>
  </sheetViews>
  <sheetFormatPr defaultRowHeight="14.25" customHeight="1"/>
  <cols>
    <col min="1" max="1" width="43.5" style="4" customWidth="1"/>
    <col min="2" max="2" width="10.5" style="4" customWidth="1"/>
    <col min="3" max="3" width="10.125" style="4" customWidth="1"/>
    <col min="4" max="4" width="10.625" style="4" customWidth="1"/>
    <col min="5" max="5" width="7" style="4" customWidth="1"/>
    <col min="6" max="6" width="9.625" style="4" customWidth="1"/>
    <col min="7" max="256" width="9" style="4"/>
    <col min="257" max="257" width="43.5" style="4" customWidth="1"/>
    <col min="258" max="258" width="10.5" style="4" customWidth="1"/>
    <col min="259" max="259" width="10.125" style="4" customWidth="1"/>
    <col min="260" max="260" width="10.625" style="4" customWidth="1"/>
    <col min="261" max="261" width="7" style="4" customWidth="1"/>
    <col min="262" max="262" width="9.625" style="4" customWidth="1"/>
    <col min="263" max="512" width="9" style="4"/>
    <col min="513" max="513" width="43.5" style="4" customWidth="1"/>
    <col min="514" max="514" width="10.5" style="4" customWidth="1"/>
    <col min="515" max="515" width="10.125" style="4" customWidth="1"/>
    <col min="516" max="516" width="10.625" style="4" customWidth="1"/>
    <col min="517" max="517" width="7" style="4" customWidth="1"/>
    <col min="518" max="518" width="9.625" style="4" customWidth="1"/>
    <col min="519" max="768" width="9" style="4"/>
    <col min="769" max="769" width="43.5" style="4" customWidth="1"/>
    <col min="770" max="770" width="10.5" style="4" customWidth="1"/>
    <col min="771" max="771" width="10.125" style="4" customWidth="1"/>
    <col min="772" max="772" width="10.625" style="4" customWidth="1"/>
    <col min="773" max="773" width="7" style="4" customWidth="1"/>
    <col min="774" max="774" width="9.625" style="4" customWidth="1"/>
    <col min="775" max="1024" width="9" style="4"/>
    <col min="1025" max="1025" width="43.5" style="4" customWidth="1"/>
    <col min="1026" max="1026" width="10.5" style="4" customWidth="1"/>
    <col min="1027" max="1027" width="10.125" style="4" customWidth="1"/>
    <col min="1028" max="1028" width="10.625" style="4" customWidth="1"/>
    <col min="1029" max="1029" width="7" style="4" customWidth="1"/>
    <col min="1030" max="1030" width="9.625" style="4" customWidth="1"/>
    <col min="1031" max="1280" width="9" style="4"/>
    <col min="1281" max="1281" width="43.5" style="4" customWidth="1"/>
    <col min="1282" max="1282" width="10.5" style="4" customWidth="1"/>
    <col min="1283" max="1283" width="10.125" style="4" customWidth="1"/>
    <col min="1284" max="1284" width="10.625" style="4" customWidth="1"/>
    <col min="1285" max="1285" width="7" style="4" customWidth="1"/>
    <col min="1286" max="1286" width="9.625" style="4" customWidth="1"/>
    <col min="1287" max="1536" width="9" style="4"/>
    <col min="1537" max="1537" width="43.5" style="4" customWidth="1"/>
    <col min="1538" max="1538" width="10.5" style="4" customWidth="1"/>
    <col min="1539" max="1539" width="10.125" style="4" customWidth="1"/>
    <col min="1540" max="1540" width="10.625" style="4" customWidth="1"/>
    <col min="1541" max="1541" width="7" style="4" customWidth="1"/>
    <col min="1542" max="1542" width="9.625" style="4" customWidth="1"/>
    <col min="1543" max="1792" width="9" style="4"/>
    <col min="1793" max="1793" width="43.5" style="4" customWidth="1"/>
    <col min="1794" max="1794" width="10.5" style="4" customWidth="1"/>
    <col min="1795" max="1795" width="10.125" style="4" customWidth="1"/>
    <col min="1796" max="1796" width="10.625" style="4" customWidth="1"/>
    <col min="1797" max="1797" width="7" style="4" customWidth="1"/>
    <col min="1798" max="1798" width="9.625" style="4" customWidth="1"/>
    <col min="1799" max="2048" width="9" style="4"/>
    <col min="2049" max="2049" width="43.5" style="4" customWidth="1"/>
    <col min="2050" max="2050" width="10.5" style="4" customWidth="1"/>
    <col min="2051" max="2051" width="10.125" style="4" customWidth="1"/>
    <col min="2052" max="2052" width="10.625" style="4" customWidth="1"/>
    <col min="2053" max="2053" width="7" style="4" customWidth="1"/>
    <col min="2054" max="2054" width="9.625" style="4" customWidth="1"/>
    <col min="2055" max="2304" width="9" style="4"/>
    <col min="2305" max="2305" width="43.5" style="4" customWidth="1"/>
    <col min="2306" max="2306" width="10.5" style="4" customWidth="1"/>
    <col min="2307" max="2307" width="10.125" style="4" customWidth="1"/>
    <col min="2308" max="2308" width="10.625" style="4" customWidth="1"/>
    <col min="2309" max="2309" width="7" style="4" customWidth="1"/>
    <col min="2310" max="2310" width="9.625" style="4" customWidth="1"/>
    <col min="2311" max="2560" width="9" style="4"/>
    <col min="2561" max="2561" width="43.5" style="4" customWidth="1"/>
    <col min="2562" max="2562" width="10.5" style="4" customWidth="1"/>
    <col min="2563" max="2563" width="10.125" style="4" customWidth="1"/>
    <col min="2564" max="2564" width="10.625" style="4" customWidth="1"/>
    <col min="2565" max="2565" width="7" style="4" customWidth="1"/>
    <col min="2566" max="2566" width="9.625" style="4" customWidth="1"/>
    <col min="2567" max="2816" width="9" style="4"/>
    <col min="2817" max="2817" width="43.5" style="4" customWidth="1"/>
    <col min="2818" max="2818" width="10.5" style="4" customWidth="1"/>
    <col min="2819" max="2819" width="10.125" style="4" customWidth="1"/>
    <col min="2820" max="2820" width="10.625" style="4" customWidth="1"/>
    <col min="2821" max="2821" width="7" style="4" customWidth="1"/>
    <col min="2822" max="2822" width="9.625" style="4" customWidth="1"/>
    <col min="2823" max="3072" width="9" style="4"/>
    <col min="3073" max="3073" width="43.5" style="4" customWidth="1"/>
    <col min="3074" max="3074" width="10.5" style="4" customWidth="1"/>
    <col min="3075" max="3075" width="10.125" style="4" customWidth="1"/>
    <col min="3076" max="3076" width="10.625" style="4" customWidth="1"/>
    <col min="3077" max="3077" width="7" style="4" customWidth="1"/>
    <col min="3078" max="3078" width="9.625" style="4" customWidth="1"/>
    <col min="3079" max="3328" width="9" style="4"/>
    <col min="3329" max="3329" width="43.5" style="4" customWidth="1"/>
    <col min="3330" max="3330" width="10.5" style="4" customWidth="1"/>
    <col min="3331" max="3331" width="10.125" style="4" customWidth="1"/>
    <col min="3332" max="3332" width="10.625" style="4" customWidth="1"/>
    <col min="3333" max="3333" width="7" style="4" customWidth="1"/>
    <col min="3334" max="3334" width="9.625" style="4" customWidth="1"/>
    <col min="3335" max="3584" width="9" style="4"/>
    <col min="3585" max="3585" width="43.5" style="4" customWidth="1"/>
    <col min="3586" max="3586" width="10.5" style="4" customWidth="1"/>
    <col min="3587" max="3587" width="10.125" style="4" customWidth="1"/>
    <col min="3588" max="3588" width="10.625" style="4" customWidth="1"/>
    <col min="3589" max="3589" width="7" style="4" customWidth="1"/>
    <col min="3590" max="3590" width="9.625" style="4" customWidth="1"/>
    <col min="3591" max="3840" width="9" style="4"/>
    <col min="3841" max="3841" width="43.5" style="4" customWidth="1"/>
    <col min="3842" max="3842" width="10.5" style="4" customWidth="1"/>
    <col min="3843" max="3843" width="10.125" style="4" customWidth="1"/>
    <col min="3844" max="3844" width="10.625" style="4" customWidth="1"/>
    <col min="3845" max="3845" width="7" style="4" customWidth="1"/>
    <col min="3846" max="3846" width="9.625" style="4" customWidth="1"/>
    <col min="3847" max="4096" width="9" style="4"/>
    <col min="4097" max="4097" width="43.5" style="4" customWidth="1"/>
    <col min="4098" max="4098" width="10.5" style="4" customWidth="1"/>
    <col min="4099" max="4099" width="10.125" style="4" customWidth="1"/>
    <col min="4100" max="4100" width="10.625" style="4" customWidth="1"/>
    <col min="4101" max="4101" width="7" style="4" customWidth="1"/>
    <col min="4102" max="4102" width="9.625" style="4" customWidth="1"/>
    <col min="4103" max="4352" width="9" style="4"/>
    <col min="4353" max="4353" width="43.5" style="4" customWidth="1"/>
    <col min="4354" max="4354" width="10.5" style="4" customWidth="1"/>
    <col min="4355" max="4355" width="10.125" style="4" customWidth="1"/>
    <col min="4356" max="4356" width="10.625" style="4" customWidth="1"/>
    <col min="4357" max="4357" width="7" style="4" customWidth="1"/>
    <col min="4358" max="4358" width="9.625" style="4" customWidth="1"/>
    <col min="4359" max="4608" width="9" style="4"/>
    <col min="4609" max="4609" width="43.5" style="4" customWidth="1"/>
    <col min="4610" max="4610" width="10.5" style="4" customWidth="1"/>
    <col min="4611" max="4611" width="10.125" style="4" customWidth="1"/>
    <col min="4612" max="4612" width="10.625" style="4" customWidth="1"/>
    <col min="4613" max="4613" width="7" style="4" customWidth="1"/>
    <col min="4614" max="4614" width="9.625" style="4" customWidth="1"/>
    <col min="4615" max="4864" width="9" style="4"/>
    <col min="4865" max="4865" width="43.5" style="4" customWidth="1"/>
    <col min="4866" max="4866" width="10.5" style="4" customWidth="1"/>
    <col min="4867" max="4867" width="10.125" style="4" customWidth="1"/>
    <col min="4868" max="4868" width="10.625" style="4" customWidth="1"/>
    <col min="4869" max="4869" width="7" style="4" customWidth="1"/>
    <col min="4870" max="4870" width="9.625" style="4" customWidth="1"/>
    <col min="4871" max="5120" width="9" style="4"/>
    <col min="5121" max="5121" width="43.5" style="4" customWidth="1"/>
    <col min="5122" max="5122" width="10.5" style="4" customWidth="1"/>
    <col min="5123" max="5123" width="10.125" style="4" customWidth="1"/>
    <col min="5124" max="5124" width="10.625" style="4" customWidth="1"/>
    <col min="5125" max="5125" width="7" style="4" customWidth="1"/>
    <col min="5126" max="5126" width="9.625" style="4" customWidth="1"/>
    <col min="5127" max="5376" width="9" style="4"/>
    <col min="5377" max="5377" width="43.5" style="4" customWidth="1"/>
    <col min="5378" max="5378" width="10.5" style="4" customWidth="1"/>
    <col min="5379" max="5379" width="10.125" style="4" customWidth="1"/>
    <col min="5380" max="5380" width="10.625" style="4" customWidth="1"/>
    <col min="5381" max="5381" width="7" style="4" customWidth="1"/>
    <col min="5382" max="5382" width="9.625" style="4" customWidth="1"/>
    <col min="5383" max="5632" width="9" style="4"/>
    <col min="5633" max="5633" width="43.5" style="4" customWidth="1"/>
    <col min="5634" max="5634" width="10.5" style="4" customWidth="1"/>
    <col min="5635" max="5635" width="10.125" style="4" customWidth="1"/>
    <col min="5636" max="5636" width="10.625" style="4" customWidth="1"/>
    <col min="5637" max="5637" width="7" style="4" customWidth="1"/>
    <col min="5638" max="5638" width="9.625" style="4" customWidth="1"/>
    <col min="5639" max="5888" width="9" style="4"/>
    <col min="5889" max="5889" width="43.5" style="4" customWidth="1"/>
    <col min="5890" max="5890" width="10.5" style="4" customWidth="1"/>
    <col min="5891" max="5891" width="10.125" style="4" customWidth="1"/>
    <col min="5892" max="5892" width="10.625" style="4" customWidth="1"/>
    <col min="5893" max="5893" width="7" style="4" customWidth="1"/>
    <col min="5894" max="5894" width="9.625" style="4" customWidth="1"/>
    <col min="5895" max="6144" width="9" style="4"/>
    <col min="6145" max="6145" width="43.5" style="4" customWidth="1"/>
    <col min="6146" max="6146" width="10.5" style="4" customWidth="1"/>
    <col min="6147" max="6147" width="10.125" style="4" customWidth="1"/>
    <col min="6148" max="6148" width="10.625" style="4" customWidth="1"/>
    <col min="6149" max="6149" width="7" style="4" customWidth="1"/>
    <col min="6150" max="6150" width="9.625" style="4" customWidth="1"/>
    <col min="6151" max="6400" width="9" style="4"/>
    <col min="6401" max="6401" width="43.5" style="4" customWidth="1"/>
    <col min="6402" max="6402" width="10.5" style="4" customWidth="1"/>
    <col min="6403" max="6403" width="10.125" style="4" customWidth="1"/>
    <col min="6404" max="6404" width="10.625" style="4" customWidth="1"/>
    <col min="6405" max="6405" width="7" style="4" customWidth="1"/>
    <col min="6406" max="6406" width="9.625" style="4" customWidth="1"/>
    <col min="6407" max="6656" width="9" style="4"/>
    <col min="6657" max="6657" width="43.5" style="4" customWidth="1"/>
    <col min="6658" max="6658" width="10.5" style="4" customWidth="1"/>
    <col min="6659" max="6659" width="10.125" style="4" customWidth="1"/>
    <col min="6660" max="6660" width="10.625" style="4" customWidth="1"/>
    <col min="6661" max="6661" width="7" style="4" customWidth="1"/>
    <col min="6662" max="6662" width="9.625" style="4" customWidth="1"/>
    <col min="6663" max="6912" width="9" style="4"/>
    <col min="6913" max="6913" width="43.5" style="4" customWidth="1"/>
    <col min="6914" max="6914" width="10.5" style="4" customWidth="1"/>
    <col min="6915" max="6915" width="10.125" style="4" customWidth="1"/>
    <col min="6916" max="6916" width="10.625" style="4" customWidth="1"/>
    <col min="6917" max="6917" width="7" style="4" customWidth="1"/>
    <col min="6918" max="6918" width="9.625" style="4" customWidth="1"/>
    <col min="6919" max="7168" width="9" style="4"/>
    <col min="7169" max="7169" width="43.5" style="4" customWidth="1"/>
    <col min="7170" max="7170" width="10.5" style="4" customWidth="1"/>
    <col min="7171" max="7171" width="10.125" style="4" customWidth="1"/>
    <col min="7172" max="7172" width="10.625" style="4" customWidth="1"/>
    <col min="7173" max="7173" width="7" style="4" customWidth="1"/>
    <col min="7174" max="7174" width="9.625" style="4" customWidth="1"/>
    <col min="7175" max="7424" width="9" style="4"/>
    <col min="7425" max="7425" width="43.5" style="4" customWidth="1"/>
    <col min="7426" max="7426" width="10.5" style="4" customWidth="1"/>
    <col min="7427" max="7427" width="10.125" style="4" customWidth="1"/>
    <col min="7428" max="7428" width="10.625" style="4" customWidth="1"/>
    <col min="7429" max="7429" width="7" style="4" customWidth="1"/>
    <col min="7430" max="7430" width="9.625" style="4" customWidth="1"/>
    <col min="7431" max="7680" width="9" style="4"/>
    <col min="7681" max="7681" width="43.5" style="4" customWidth="1"/>
    <col min="7682" max="7682" width="10.5" style="4" customWidth="1"/>
    <col min="7683" max="7683" width="10.125" style="4" customWidth="1"/>
    <col min="7684" max="7684" width="10.625" style="4" customWidth="1"/>
    <col min="7685" max="7685" width="7" style="4" customWidth="1"/>
    <col min="7686" max="7686" width="9.625" style="4" customWidth="1"/>
    <col min="7687" max="7936" width="9" style="4"/>
    <col min="7937" max="7937" width="43.5" style="4" customWidth="1"/>
    <col min="7938" max="7938" width="10.5" style="4" customWidth="1"/>
    <col min="7939" max="7939" width="10.125" style="4" customWidth="1"/>
    <col min="7940" max="7940" width="10.625" style="4" customWidth="1"/>
    <col min="7941" max="7941" width="7" style="4" customWidth="1"/>
    <col min="7942" max="7942" width="9.625" style="4" customWidth="1"/>
    <col min="7943" max="8192" width="9" style="4"/>
    <col min="8193" max="8193" width="43.5" style="4" customWidth="1"/>
    <col min="8194" max="8194" width="10.5" style="4" customWidth="1"/>
    <col min="8195" max="8195" width="10.125" style="4" customWidth="1"/>
    <col min="8196" max="8196" width="10.625" style="4" customWidth="1"/>
    <col min="8197" max="8197" width="7" style="4" customWidth="1"/>
    <col min="8198" max="8198" width="9.625" style="4" customWidth="1"/>
    <col min="8199" max="8448" width="9" style="4"/>
    <col min="8449" max="8449" width="43.5" style="4" customWidth="1"/>
    <col min="8450" max="8450" width="10.5" style="4" customWidth="1"/>
    <col min="8451" max="8451" width="10.125" style="4" customWidth="1"/>
    <col min="8452" max="8452" width="10.625" style="4" customWidth="1"/>
    <col min="8453" max="8453" width="7" style="4" customWidth="1"/>
    <col min="8454" max="8454" width="9.625" style="4" customWidth="1"/>
    <col min="8455" max="8704" width="9" style="4"/>
    <col min="8705" max="8705" width="43.5" style="4" customWidth="1"/>
    <col min="8706" max="8706" width="10.5" style="4" customWidth="1"/>
    <col min="8707" max="8707" width="10.125" style="4" customWidth="1"/>
    <col min="8708" max="8708" width="10.625" style="4" customWidth="1"/>
    <col min="8709" max="8709" width="7" style="4" customWidth="1"/>
    <col min="8710" max="8710" width="9.625" style="4" customWidth="1"/>
    <col min="8711" max="8960" width="9" style="4"/>
    <col min="8961" max="8961" width="43.5" style="4" customWidth="1"/>
    <col min="8962" max="8962" width="10.5" style="4" customWidth="1"/>
    <col min="8963" max="8963" width="10.125" style="4" customWidth="1"/>
    <col min="8964" max="8964" width="10.625" style="4" customWidth="1"/>
    <col min="8965" max="8965" width="7" style="4" customWidth="1"/>
    <col min="8966" max="8966" width="9.625" style="4" customWidth="1"/>
    <col min="8967" max="9216" width="9" style="4"/>
    <col min="9217" max="9217" width="43.5" style="4" customWidth="1"/>
    <col min="9218" max="9218" width="10.5" style="4" customWidth="1"/>
    <col min="9219" max="9219" width="10.125" style="4" customWidth="1"/>
    <col min="9220" max="9220" width="10.625" style="4" customWidth="1"/>
    <col min="9221" max="9221" width="7" style="4" customWidth="1"/>
    <col min="9222" max="9222" width="9.625" style="4" customWidth="1"/>
    <col min="9223" max="9472" width="9" style="4"/>
    <col min="9473" max="9473" width="43.5" style="4" customWidth="1"/>
    <col min="9474" max="9474" width="10.5" style="4" customWidth="1"/>
    <col min="9475" max="9475" width="10.125" style="4" customWidth="1"/>
    <col min="9476" max="9476" width="10.625" style="4" customWidth="1"/>
    <col min="9477" max="9477" width="7" style="4" customWidth="1"/>
    <col min="9478" max="9478" width="9.625" style="4" customWidth="1"/>
    <col min="9479" max="9728" width="9" style="4"/>
    <col min="9729" max="9729" width="43.5" style="4" customWidth="1"/>
    <col min="9730" max="9730" width="10.5" style="4" customWidth="1"/>
    <col min="9731" max="9731" width="10.125" style="4" customWidth="1"/>
    <col min="9732" max="9732" width="10.625" style="4" customWidth="1"/>
    <col min="9733" max="9733" width="7" style="4" customWidth="1"/>
    <col min="9734" max="9734" width="9.625" style="4" customWidth="1"/>
    <col min="9735" max="9984" width="9" style="4"/>
    <col min="9985" max="9985" width="43.5" style="4" customWidth="1"/>
    <col min="9986" max="9986" width="10.5" style="4" customWidth="1"/>
    <col min="9987" max="9987" width="10.125" style="4" customWidth="1"/>
    <col min="9988" max="9988" width="10.625" style="4" customWidth="1"/>
    <col min="9989" max="9989" width="7" style="4" customWidth="1"/>
    <col min="9990" max="9990" width="9.625" style="4" customWidth="1"/>
    <col min="9991" max="10240" width="9" style="4"/>
    <col min="10241" max="10241" width="43.5" style="4" customWidth="1"/>
    <col min="10242" max="10242" width="10.5" style="4" customWidth="1"/>
    <col min="10243" max="10243" width="10.125" style="4" customWidth="1"/>
    <col min="10244" max="10244" width="10.625" style="4" customWidth="1"/>
    <col min="10245" max="10245" width="7" style="4" customWidth="1"/>
    <col min="10246" max="10246" width="9.625" style="4" customWidth="1"/>
    <col min="10247" max="10496" width="9" style="4"/>
    <col min="10497" max="10497" width="43.5" style="4" customWidth="1"/>
    <col min="10498" max="10498" width="10.5" style="4" customWidth="1"/>
    <col min="10499" max="10499" width="10.125" style="4" customWidth="1"/>
    <col min="10500" max="10500" width="10.625" style="4" customWidth="1"/>
    <col min="10501" max="10501" width="7" style="4" customWidth="1"/>
    <col min="10502" max="10502" width="9.625" style="4" customWidth="1"/>
    <col min="10503" max="10752" width="9" style="4"/>
    <col min="10753" max="10753" width="43.5" style="4" customWidth="1"/>
    <col min="10754" max="10754" width="10.5" style="4" customWidth="1"/>
    <col min="10755" max="10755" width="10.125" style="4" customWidth="1"/>
    <col min="10756" max="10756" width="10.625" style="4" customWidth="1"/>
    <col min="10757" max="10757" width="7" style="4" customWidth="1"/>
    <col min="10758" max="10758" width="9.625" style="4" customWidth="1"/>
    <col min="10759" max="11008" width="9" style="4"/>
    <col min="11009" max="11009" width="43.5" style="4" customWidth="1"/>
    <col min="11010" max="11010" width="10.5" style="4" customWidth="1"/>
    <col min="11011" max="11011" width="10.125" style="4" customWidth="1"/>
    <col min="11012" max="11012" width="10.625" style="4" customWidth="1"/>
    <col min="11013" max="11013" width="7" style="4" customWidth="1"/>
    <col min="11014" max="11014" width="9.625" style="4" customWidth="1"/>
    <col min="11015" max="11264" width="9" style="4"/>
    <col min="11265" max="11265" width="43.5" style="4" customWidth="1"/>
    <col min="11266" max="11266" width="10.5" style="4" customWidth="1"/>
    <col min="11267" max="11267" width="10.125" style="4" customWidth="1"/>
    <col min="11268" max="11268" width="10.625" style="4" customWidth="1"/>
    <col min="11269" max="11269" width="7" style="4" customWidth="1"/>
    <col min="11270" max="11270" width="9.625" style="4" customWidth="1"/>
    <col min="11271" max="11520" width="9" style="4"/>
    <col min="11521" max="11521" width="43.5" style="4" customWidth="1"/>
    <col min="11522" max="11522" width="10.5" style="4" customWidth="1"/>
    <col min="11523" max="11523" width="10.125" style="4" customWidth="1"/>
    <col min="11524" max="11524" width="10.625" style="4" customWidth="1"/>
    <col min="11525" max="11525" width="7" style="4" customWidth="1"/>
    <col min="11526" max="11526" width="9.625" style="4" customWidth="1"/>
    <col min="11527" max="11776" width="9" style="4"/>
    <col min="11777" max="11777" width="43.5" style="4" customWidth="1"/>
    <col min="11778" max="11778" width="10.5" style="4" customWidth="1"/>
    <col min="11779" max="11779" width="10.125" style="4" customWidth="1"/>
    <col min="11780" max="11780" width="10.625" style="4" customWidth="1"/>
    <col min="11781" max="11781" width="7" style="4" customWidth="1"/>
    <col min="11782" max="11782" width="9.625" style="4" customWidth="1"/>
    <col min="11783" max="12032" width="9" style="4"/>
    <col min="12033" max="12033" width="43.5" style="4" customWidth="1"/>
    <col min="12034" max="12034" width="10.5" style="4" customWidth="1"/>
    <col min="12035" max="12035" width="10.125" style="4" customWidth="1"/>
    <col min="12036" max="12036" width="10.625" style="4" customWidth="1"/>
    <col min="12037" max="12037" width="7" style="4" customWidth="1"/>
    <col min="12038" max="12038" width="9.625" style="4" customWidth="1"/>
    <col min="12039" max="12288" width="9" style="4"/>
    <col min="12289" max="12289" width="43.5" style="4" customWidth="1"/>
    <col min="12290" max="12290" width="10.5" style="4" customWidth="1"/>
    <col min="12291" max="12291" width="10.125" style="4" customWidth="1"/>
    <col min="12292" max="12292" width="10.625" style="4" customWidth="1"/>
    <col min="12293" max="12293" width="7" style="4" customWidth="1"/>
    <col min="12294" max="12294" width="9.625" style="4" customWidth="1"/>
    <col min="12295" max="12544" width="9" style="4"/>
    <col min="12545" max="12545" width="43.5" style="4" customWidth="1"/>
    <col min="12546" max="12546" width="10.5" style="4" customWidth="1"/>
    <col min="12547" max="12547" width="10.125" style="4" customWidth="1"/>
    <col min="12548" max="12548" width="10.625" style="4" customWidth="1"/>
    <col min="12549" max="12549" width="7" style="4" customWidth="1"/>
    <col min="12550" max="12550" width="9.625" style="4" customWidth="1"/>
    <col min="12551" max="12800" width="9" style="4"/>
    <col min="12801" max="12801" width="43.5" style="4" customWidth="1"/>
    <col min="12802" max="12802" width="10.5" style="4" customWidth="1"/>
    <col min="12803" max="12803" width="10.125" style="4" customWidth="1"/>
    <col min="12804" max="12804" width="10.625" style="4" customWidth="1"/>
    <col min="12805" max="12805" width="7" style="4" customWidth="1"/>
    <col min="12806" max="12806" width="9.625" style="4" customWidth="1"/>
    <col min="12807" max="13056" width="9" style="4"/>
    <col min="13057" max="13057" width="43.5" style="4" customWidth="1"/>
    <col min="13058" max="13058" width="10.5" style="4" customWidth="1"/>
    <col min="13059" max="13059" width="10.125" style="4" customWidth="1"/>
    <col min="13060" max="13060" width="10.625" style="4" customWidth="1"/>
    <col min="13061" max="13061" width="7" style="4" customWidth="1"/>
    <col min="13062" max="13062" width="9.625" style="4" customWidth="1"/>
    <col min="13063" max="13312" width="9" style="4"/>
    <col min="13313" max="13313" width="43.5" style="4" customWidth="1"/>
    <col min="13314" max="13314" width="10.5" style="4" customWidth="1"/>
    <col min="13315" max="13315" width="10.125" style="4" customWidth="1"/>
    <col min="13316" max="13316" width="10.625" style="4" customWidth="1"/>
    <col min="13317" max="13317" width="7" style="4" customWidth="1"/>
    <col min="13318" max="13318" width="9.625" style="4" customWidth="1"/>
    <col min="13319" max="13568" width="9" style="4"/>
    <col min="13569" max="13569" width="43.5" style="4" customWidth="1"/>
    <col min="13570" max="13570" width="10.5" style="4" customWidth="1"/>
    <col min="13571" max="13571" width="10.125" style="4" customWidth="1"/>
    <col min="13572" max="13572" width="10.625" style="4" customWidth="1"/>
    <col min="13573" max="13573" width="7" style="4" customWidth="1"/>
    <col min="13574" max="13574" width="9.625" style="4" customWidth="1"/>
    <col min="13575" max="13824" width="9" style="4"/>
    <col min="13825" max="13825" width="43.5" style="4" customWidth="1"/>
    <col min="13826" max="13826" width="10.5" style="4" customWidth="1"/>
    <col min="13827" max="13827" width="10.125" style="4" customWidth="1"/>
    <col min="13828" max="13828" width="10.625" style="4" customWidth="1"/>
    <col min="13829" max="13829" width="7" style="4" customWidth="1"/>
    <col min="13830" max="13830" width="9.625" style="4" customWidth="1"/>
    <col min="13831" max="14080" width="9" style="4"/>
    <col min="14081" max="14081" width="43.5" style="4" customWidth="1"/>
    <col min="14082" max="14082" width="10.5" style="4" customWidth="1"/>
    <col min="14083" max="14083" width="10.125" style="4" customWidth="1"/>
    <col min="14084" max="14084" width="10.625" style="4" customWidth="1"/>
    <col min="14085" max="14085" width="7" style="4" customWidth="1"/>
    <col min="14086" max="14086" width="9.625" style="4" customWidth="1"/>
    <col min="14087" max="14336" width="9" style="4"/>
    <col min="14337" max="14337" width="43.5" style="4" customWidth="1"/>
    <col min="14338" max="14338" width="10.5" style="4" customWidth="1"/>
    <col min="14339" max="14339" width="10.125" style="4" customWidth="1"/>
    <col min="14340" max="14340" width="10.625" style="4" customWidth="1"/>
    <col min="14341" max="14341" width="7" style="4" customWidth="1"/>
    <col min="14342" max="14342" width="9.625" style="4" customWidth="1"/>
    <col min="14343" max="14592" width="9" style="4"/>
    <col min="14593" max="14593" width="43.5" style="4" customWidth="1"/>
    <col min="14594" max="14594" width="10.5" style="4" customWidth="1"/>
    <col min="14595" max="14595" width="10.125" style="4" customWidth="1"/>
    <col min="14596" max="14596" width="10.625" style="4" customWidth="1"/>
    <col min="14597" max="14597" width="7" style="4" customWidth="1"/>
    <col min="14598" max="14598" width="9.625" style="4" customWidth="1"/>
    <col min="14599" max="14848" width="9" style="4"/>
    <col min="14849" max="14849" width="43.5" style="4" customWidth="1"/>
    <col min="14850" max="14850" width="10.5" style="4" customWidth="1"/>
    <col min="14851" max="14851" width="10.125" style="4" customWidth="1"/>
    <col min="14852" max="14852" width="10.625" style="4" customWidth="1"/>
    <col min="14853" max="14853" width="7" style="4" customWidth="1"/>
    <col min="14854" max="14854" width="9.625" style="4" customWidth="1"/>
    <col min="14855" max="15104" width="9" style="4"/>
    <col min="15105" max="15105" width="43.5" style="4" customWidth="1"/>
    <col min="15106" max="15106" width="10.5" style="4" customWidth="1"/>
    <col min="15107" max="15107" width="10.125" style="4" customWidth="1"/>
    <col min="15108" max="15108" width="10.625" style="4" customWidth="1"/>
    <col min="15109" max="15109" width="7" style="4" customWidth="1"/>
    <col min="15110" max="15110" width="9.625" style="4" customWidth="1"/>
    <col min="15111" max="15360" width="9" style="4"/>
    <col min="15361" max="15361" width="43.5" style="4" customWidth="1"/>
    <col min="15362" max="15362" width="10.5" style="4" customWidth="1"/>
    <col min="15363" max="15363" width="10.125" style="4" customWidth="1"/>
    <col min="15364" max="15364" width="10.625" style="4" customWidth="1"/>
    <col min="15365" max="15365" width="7" style="4" customWidth="1"/>
    <col min="15366" max="15366" width="9.625" style="4" customWidth="1"/>
    <col min="15367" max="15616" width="9" style="4"/>
    <col min="15617" max="15617" width="43.5" style="4" customWidth="1"/>
    <col min="15618" max="15618" width="10.5" style="4" customWidth="1"/>
    <col min="15619" max="15619" width="10.125" style="4" customWidth="1"/>
    <col min="15620" max="15620" width="10.625" style="4" customWidth="1"/>
    <col min="15621" max="15621" width="7" style="4" customWidth="1"/>
    <col min="15622" max="15622" width="9.625" style="4" customWidth="1"/>
    <col min="15623" max="15872" width="9" style="4"/>
    <col min="15873" max="15873" width="43.5" style="4" customWidth="1"/>
    <col min="15874" max="15874" width="10.5" style="4" customWidth="1"/>
    <col min="15875" max="15875" width="10.125" style="4" customWidth="1"/>
    <col min="15876" max="15876" width="10.625" style="4" customWidth="1"/>
    <col min="15877" max="15877" width="7" style="4" customWidth="1"/>
    <col min="15878" max="15878" width="9.625" style="4" customWidth="1"/>
    <col min="15879" max="16128" width="9" style="4"/>
    <col min="16129" max="16129" width="43.5" style="4" customWidth="1"/>
    <col min="16130" max="16130" width="10.5" style="4" customWidth="1"/>
    <col min="16131" max="16131" width="10.125" style="4" customWidth="1"/>
    <col min="16132" max="16132" width="10.625" style="4" customWidth="1"/>
    <col min="16133" max="16133" width="7" style="4" customWidth="1"/>
    <col min="16134" max="16134" width="9.625" style="4" customWidth="1"/>
    <col min="16135" max="16384" width="9" style="4"/>
  </cols>
  <sheetData>
    <row r="1" spans="1:6" s="1" customFormat="1" ht="22.5" customHeight="1">
      <c r="A1" s="1" t="s">
        <v>0</v>
      </c>
      <c r="B1" s="2"/>
      <c r="C1" s="2"/>
      <c r="D1" s="2"/>
      <c r="E1" s="2"/>
    </row>
    <row r="2" spans="1:6" s="3" customFormat="1" ht="20.25" customHeight="1">
      <c r="A2" s="5" t="s">
        <v>1</v>
      </c>
      <c r="B2" s="6" t="s">
        <v>2</v>
      </c>
      <c r="C2" s="6" t="s">
        <v>3</v>
      </c>
      <c r="D2" s="6" t="s">
        <v>4</v>
      </c>
      <c r="E2" s="7"/>
    </row>
    <row r="3" spans="1:6" s="3" customFormat="1" ht="16.5" customHeight="1">
      <c r="A3" s="8"/>
      <c r="B3" s="9"/>
      <c r="C3" s="10" t="s">
        <v>5</v>
      </c>
      <c r="D3" s="11"/>
      <c r="E3" s="8"/>
    </row>
    <row r="4" spans="1:6" s="9" customFormat="1" ht="15.75" customHeight="1">
      <c r="A4" s="12" t="s">
        <v>6</v>
      </c>
      <c r="B4" s="39">
        <v>196684</v>
      </c>
      <c r="C4" s="39">
        <v>115799</v>
      </c>
      <c r="D4" s="39">
        <v>80885</v>
      </c>
      <c r="E4" s="13"/>
    </row>
    <row r="5" spans="1:6" s="16" customFormat="1" ht="15.75" customHeight="1">
      <c r="A5" s="14" t="s">
        <v>7</v>
      </c>
      <c r="B5" s="40">
        <v>91445</v>
      </c>
      <c r="C5" s="40">
        <v>53287</v>
      </c>
      <c r="D5" s="40">
        <v>38158</v>
      </c>
      <c r="E5" s="15"/>
    </row>
    <row r="6" spans="1:6" s="16" customFormat="1" ht="15.75" customHeight="1">
      <c r="A6" s="14" t="s">
        <v>8</v>
      </c>
      <c r="B6" s="40">
        <v>0</v>
      </c>
      <c r="C6" s="40">
        <v>0</v>
      </c>
      <c r="D6" s="40">
        <v>0</v>
      </c>
      <c r="E6" s="17"/>
    </row>
    <row r="7" spans="1:6" s="16" customFormat="1" ht="15.75" customHeight="1">
      <c r="A7" s="18" t="s">
        <v>9</v>
      </c>
      <c r="B7" s="40">
        <v>13857</v>
      </c>
      <c r="C7" s="40">
        <v>5817</v>
      </c>
      <c r="D7" s="40">
        <v>8040</v>
      </c>
      <c r="E7" s="15"/>
    </row>
    <row r="8" spans="1:6" s="16" customFormat="1" ht="15.75" customHeight="1">
      <c r="A8" s="18" t="s">
        <v>10</v>
      </c>
      <c r="B8" s="40">
        <v>52</v>
      </c>
      <c r="C8" s="40">
        <v>52</v>
      </c>
      <c r="D8" s="40">
        <v>0</v>
      </c>
      <c r="E8" s="15"/>
    </row>
    <row r="9" spans="1:6" s="16" customFormat="1" ht="15.75" customHeight="1">
      <c r="A9" s="14" t="s">
        <v>11</v>
      </c>
      <c r="B9" s="40">
        <v>98</v>
      </c>
      <c r="C9" s="40">
        <v>98</v>
      </c>
      <c r="D9" s="40">
        <v>0</v>
      </c>
      <c r="E9" s="15"/>
    </row>
    <row r="10" spans="1:6" ht="15.75" customHeight="1">
      <c r="A10" s="14" t="s">
        <v>12</v>
      </c>
      <c r="B10" s="40">
        <v>12390</v>
      </c>
      <c r="C10" s="40">
        <v>11824</v>
      </c>
      <c r="D10" s="40">
        <v>566</v>
      </c>
      <c r="E10" s="15"/>
    </row>
    <row r="11" spans="1:6" ht="15.75" customHeight="1">
      <c r="A11" s="18" t="s">
        <v>13</v>
      </c>
      <c r="B11" s="40">
        <v>31727</v>
      </c>
      <c r="C11" s="40">
        <v>19224</v>
      </c>
      <c r="D11" s="40">
        <v>12503</v>
      </c>
      <c r="E11" s="19"/>
    </row>
    <row r="12" spans="1:6" s="21" customFormat="1" ht="15.75" customHeight="1">
      <c r="A12" s="20" t="s">
        <v>14</v>
      </c>
      <c r="B12" s="40">
        <v>1864</v>
      </c>
      <c r="C12" s="40">
        <v>1826</v>
      </c>
      <c r="D12" s="40">
        <v>38</v>
      </c>
      <c r="E12" s="19"/>
    </row>
    <row r="13" spans="1:6" ht="15.75" customHeight="1">
      <c r="A13" s="22" t="s">
        <v>15</v>
      </c>
      <c r="B13" s="40">
        <v>13445</v>
      </c>
      <c r="C13" s="40">
        <v>5828</v>
      </c>
      <c r="D13" s="40">
        <v>7617</v>
      </c>
      <c r="E13" s="23"/>
      <c r="F13" s="24"/>
    </row>
    <row r="14" spans="1:6" ht="15.75" customHeight="1">
      <c r="A14" s="22" t="s">
        <v>16</v>
      </c>
      <c r="B14" s="40">
        <v>736</v>
      </c>
      <c r="C14" s="40">
        <v>736</v>
      </c>
      <c r="D14" s="40">
        <v>0</v>
      </c>
      <c r="E14" s="25"/>
    </row>
    <row r="15" spans="1:6" ht="15.75" customHeight="1">
      <c r="A15" s="22" t="s">
        <v>17</v>
      </c>
      <c r="B15" s="40">
        <v>1722</v>
      </c>
      <c r="C15" s="40">
        <v>564</v>
      </c>
      <c r="D15" s="40">
        <v>1158</v>
      </c>
      <c r="E15" s="26"/>
    </row>
    <row r="16" spans="1:6" ht="15.75" customHeight="1">
      <c r="A16" s="27" t="s">
        <v>18</v>
      </c>
      <c r="B16" s="40">
        <v>44</v>
      </c>
      <c r="C16" s="40">
        <v>44</v>
      </c>
      <c r="D16" s="40">
        <v>0</v>
      </c>
      <c r="E16" s="15"/>
    </row>
    <row r="17" spans="1:5" ht="15.75" customHeight="1">
      <c r="A17" s="27" t="s">
        <v>19</v>
      </c>
      <c r="B17" s="40">
        <v>81</v>
      </c>
      <c r="C17" s="40">
        <v>81</v>
      </c>
      <c r="D17" s="40">
        <v>0</v>
      </c>
      <c r="E17" s="25"/>
    </row>
    <row r="18" spans="1:5" ht="15.75" customHeight="1">
      <c r="A18" s="27" t="s">
        <v>20</v>
      </c>
      <c r="B18" s="40">
        <v>101</v>
      </c>
      <c r="C18" s="40">
        <v>48</v>
      </c>
      <c r="D18" s="40">
        <v>53</v>
      </c>
      <c r="E18" s="15"/>
    </row>
    <row r="19" spans="1:5" ht="15.75" customHeight="1">
      <c r="A19" s="27" t="s">
        <v>21</v>
      </c>
      <c r="B19" s="40">
        <v>14574</v>
      </c>
      <c r="C19" s="40">
        <v>10818</v>
      </c>
      <c r="D19" s="40">
        <v>3756</v>
      </c>
      <c r="E19" s="25"/>
    </row>
    <row r="20" spans="1:5" ht="15.75" customHeight="1">
      <c r="A20" s="27" t="s">
        <v>22</v>
      </c>
      <c r="B20" s="40">
        <v>7090</v>
      </c>
      <c r="C20" s="40">
        <v>2380</v>
      </c>
      <c r="D20" s="40">
        <v>4710</v>
      </c>
      <c r="E20" s="25"/>
    </row>
    <row r="21" spans="1:5" ht="15.75" customHeight="1">
      <c r="A21" s="27" t="s">
        <v>23</v>
      </c>
      <c r="B21" s="40">
        <v>2234</v>
      </c>
      <c r="C21" s="40">
        <v>1332</v>
      </c>
      <c r="D21" s="40">
        <v>902</v>
      </c>
      <c r="E21" s="28"/>
    </row>
    <row r="22" spans="1:5" ht="15.75" customHeight="1">
      <c r="A22" s="22" t="s">
        <v>24</v>
      </c>
      <c r="B22" s="40">
        <v>1201</v>
      </c>
      <c r="C22" s="40">
        <v>574</v>
      </c>
      <c r="D22" s="40">
        <v>627</v>
      </c>
      <c r="E22" s="28"/>
    </row>
    <row r="23" spans="1:5" ht="15.75" customHeight="1">
      <c r="A23" s="22" t="s">
        <v>25</v>
      </c>
      <c r="B23" s="40">
        <v>3667</v>
      </c>
      <c r="C23" s="40">
        <v>1266</v>
      </c>
      <c r="D23" s="40">
        <v>2401</v>
      </c>
      <c r="E23" s="28"/>
    </row>
    <row r="24" spans="1:5" ht="15.75" customHeight="1">
      <c r="A24" s="22" t="s">
        <v>26</v>
      </c>
      <c r="B24" s="40">
        <v>356</v>
      </c>
      <c r="C24" s="40">
        <v>0</v>
      </c>
      <c r="D24" s="40">
        <v>356</v>
      </c>
      <c r="E24" s="28"/>
    </row>
    <row r="25" spans="1:5" ht="15.75" customHeight="1">
      <c r="A25" s="22" t="s">
        <v>27</v>
      </c>
      <c r="B25" s="40">
        <v>0</v>
      </c>
      <c r="C25" s="40">
        <v>0</v>
      </c>
      <c r="D25" s="40">
        <v>0</v>
      </c>
      <c r="E25" s="28"/>
    </row>
    <row r="26" spans="1:5" ht="15.75" customHeight="1">
      <c r="A26" s="22" t="s">
        <v>28</v>
      </c>
      <c r="B26" s="40">
        <v>0</v>
      </c>
      <c r="C26" s="40">
        <v>0</v>
      </c>
      <c r="D26" s="40">
        <v>0</v>
      </c>
      <c r="E26" s="28"/>
    </row>
    <row r="27" spans="1:5" ht="15" customHeight="1">
      <c r="A27" s="27"/>
      <c r="B27" s="16"/>
      <c r="C27" s="29" t="s">
        <v>29</v>
      </c>
      <c r="D27" s="12"/>
      <c r="E27" s="30"/>
    </row>
    <row r="28" spans="1:5" s="9" customFormat="1" ht="15.75" customHeight="1">
      <c r="A28" s="12" t="s">
        <v>6</v>
      </c>
      <c r="B28" s="41">
        <v>100</v>
      </c>
      <c r="C28" s="41">
        <v>100</v>
      </c>
      <c r="D28" s="41">
        <v>100</v>
      </c>
      <c r="E28" s="31"/>
    </row>
    <row r="29" spans="1:5" s="16" customFormat="1" ht="15.75" customHeight="1">
      <c r="A29" s="14" t="s">
        <v>7</v>
      </c>
      <c r="B29" s="42">
        <f>B5*100/$B$4</f>
        <v>46.493359907262409</v>
      </c>
      <c r="C29" s="43">
        <f>C5*100/$C$4</f>
        <v>46.016804981044743</v>
      </c>
      <c r="D29" s="43">
        <f>D5*100/$D$4</f>
        <v>47.175619706991405</v>
      </c>
      <c r="E29" s="33"/>
    </row>
    <row r="30" spans="1:5" s="16" customFormat="1" ht="15.75" customHeight="1">
      <c r="A30" s="14" t="s">
        <v>8</v>
      </c>
      <c r="B30" s="42">
        <v>0</v>
      </c>
      <c r="C30" s="43">
        <v>0</v>
      </c>
      <c r="D30" s="43">
        <v>0</v>
      </c>
      <c r="E30" s="34"/>
    </row>
    <row r="31" spans="1:5" s="16" customFormat="1" ht="15.75" customHeight="1">
      <c r="A31" s="18" t="s">
        <v>9</v>
      </c>
      <c r="B31" s="42">
        <f t="shared" ref="B31:B48" si="0">B7*100/$B$4</f>
        <v>7.0453112607024462</v>
      </c>
      <c r="C31" s="43">
        <f t="shared" ref="C31:C47" si="1">C7*100/$C$4</f>
        <v>5.0233594417913796</v>
      </c>
      <c r="D31" s="43">
        <f t="shared" ref="D31:D47" si="2">D7*100/$D$4</f>
        <v>9.9400383260184206</v>
      </c>
      <c r="E31" s="33"/>
    </row>
    <row r="32" spans="1:5" s="16" customFormat="1" ht="15.75" customHeight="1">
      <c r="A32" s="18" t="s">
        <v>10</v>
      </c>
      <c r="B32" s="42">
        <f>B8*100/B4</f>
        <v>2.6438347806633993E-2</v>
      </c>
      <c r="C32" s="42">
        <f>C8*100/C4</f>
        <v>4.4905396419658204E-2</v>
      </c>
      <c r="D32" s="43">
        <v>0</v>
      </c>
      <c r="E32" s="34"/>
    </row>
    <row r="33" spans="1:5" s="16" customFormat="1" ht="15.75" customHeight="1">
      <c r="A33" s="14" t="s">
        <v>11</v>
      </c>
      <c r="B33" s="42">
        <f>B9*100/B4</f>
        <v>4.9826117020194828E-2</v>
      </c>
      <c r="C33" s="42">
        <f>C9*100/C4</f>
        <v>8.462940094474046E-2</v>
      </c>
      <c r="D33" s="43">
        <v>0</v>
      </c>
      <c r="E33" s="34"/>
    </row>
    <row r="34" spans="1:5" ht="15.75" customHeight="1">
      <c r="A34" s="14" t="s">
        <v>12</v>
      </c>
      <c r="B34" s="42">
        <f t="shared" si="0"/>
        <v>6.2994447946960603</v>
      </c>
      <c r="C34" s="43">
        <f t="shared" si="1"/>
        <v>10.210796293577665</v>
      </c>
      <c r="D34" s="43">
        <f t="shared" si="2"/>
        <v>0.69975891698089876</v>
      </c>
      <c r="E34" s="33"/>
    </row>
    <row r="35" spans="1:5" ht="15.75" customHeight="1">
      <c r="A35" s="18" t="s">
        <v>13</v>
      </c>
      <c r="B35" s="42">
        <f t="shared" si="0"/>
        <v>16.130951170405321</v>
      </c>
      <c r="C35" s="43">
        <f t="shared" si="1"/>
        <v>16.601179630221331</v>
      </c>
      <c r="D35" s="43">
        <f t="shared" si="2"/>
        <v>15.457748655498547</v>
      </c>
      <c r="E35" s="33"/>
    </row>
    <row r="36" spans="1:5" ht="15.75" customHeight="1">
      <c r="A36" s="20" t="s">
        <v>14</v>
      </c>
      <c r="B36" s="42">
        <f t="shared" si="0"/>
        <v>0.94771308291472611</v>
      </c>
      <c r="C36" s="43">
        <f t="shared" si="1"/>
        <v>1.5768702665826129</v>
      </c>
      <c r="D36" s="43">
        <v>0</v>
      </c>
      <c r="E36" s="33"/>
    </row>
    <row r="37" spans="1:5" s="21" customFormat="1" ht="15.75" customHeight="1">
      <c r="A37" s="22" t="s">
        <v>15</v>
      </c>
      <c r="B37" s="42">
        <f t="shared" si="0"/>
        <v>6.8358381973114231</v>
      </c>
      <c r="C37" s="43">
        <f t="shared" si="1"/>
        <v>5.0328586602647691</v>
      </c>
      <c r="D37" s="43">
        <f t="shared" si="2"/>
        <v>9.4170736230450647</v>
      </c>
      <c r="E37" s="33"/>
    </row>
    <row r="38" spans="1:5" ht="15.75" customHeight="1">
      <c r="A38" s="22" t="s">
        <v>16</v>
      </c>
      <c r="B38" s="42">
        <f t="shared" si="0"/>
        <v>0.37420430741697341</v>
      </c>
      <c r="C38" s="43">
        <f t="shared" si="1"/>
        <v>0.63558407240131609</v>
      </c>
      <c r="D38" s="43">
        <v>0</v>
      </c>
      <c r="E38" s="33"/>
    </row>
    <row r="39" spans="1:5" ht="15.75" customHeight="1">
      <c r="A39" s="22" t="s">
        <v>17</v>
      </c>
      <c r="B39" s="42">
        <f t="shared" si="0"/>
        <v>0.87551605621199491</v>
      </c>
      <c r="C39" s="43">
        <f t="shared" si="1"/>
        <v>0.48705083809013894</v>
      </c>
      <c r="D39" s="43">
        <f t="shared" si="2"/>
        <v>1.4316622365086233</v>
      </c>
      <c r="E39" s="33"/>
    </row>
    <row r="40" spans="1:5" ht="15.75" customHeight="1">
      <c r="A40" s="27" t="s">
        <v>18</v>
      </c>
      <c r="B40" s="42">
        <f>B16*100/B4</f>
        <v>2.2370909682536456E-2</v>
      </c>
      <c r="C40" s="42">
        <f>C16*100/C4</f>
        <v>3.7996873893556937E-2</v>
      </c>
      <c r="D40" s="43">
        <v>0</v>
      </c>
      <c r="E40" s="33"/>
    </row>
    <row r="41" spans="1:5" ht="15.75" customHeight="1">
      <c r="A41" s="27" t="s">
        <v>19</v>
      </c>
      <c r="B41" s="42">
        <f>B17*100/B4</f>
        <v>4.1182811006487567E-2</v>
      </c>
      <c r="C41" s="42">
        <f>C17*100/C4</f>
        <v>6.9948790576775277E-2</v>
      </c>
      <c r="D41" s="42">
        <v>0</v>
      </c>
      <c r="E41" s="33"/>
    </row>
    <row r="42" spans="1:5" ht="15.75" customHeight="1">
      <c r="A42" s="27" t="s">
        <v>20</v>
      </c>
      <c r="B42" s="42">
        <f t="shared" si="0"/>
        <v>5.1351406316731407E-2</v>
      </c>
      <c r="C42" s="43">
        <v>0</v>
      </c>
      <c r="D42" s="43">
        <f t="shared" si="2"/>
        <v>6.5525128268529395E-2</v>
      </c>
      <c r="E42" s="33"/>
    </row>
    <row r="43" spans="1:5" ht="15.75" customHeight="1">
      <c r="A43" s="27" t="s">
        <v>21</v>
      </c>
      <c r="B43" s="42">
        <f t="shared" si="0"/>
        <v>7.4098554025746886</v>
      </c>
      <c r="C43" s="43">
        <f t="shared" si="1"/>
        <v>9.3420495859204316</v>
      </c>
      <c r="D43" s="43">
        <f t="shared" si="2"/>
        <v>4.6436298448414419</v>
      </c>
      <c r="E43" s="33"/>
    </row>
    <row r="44" spans="1:5" ht="15.75" customHeight="1">
      <c r="A44" s="27" t="s">
        <v>22</v>
      </c>
      <c r="B44" s="42">
        <f t="shared" si="0"/>
        <v>3.6047670374814422</v>
      </c>
      <c r="C44" s="43">
        <f t="shared" si="1"/>
        <v>2.0552854515151253</v>
      </c>
      <c r="D44" s="43">
        <f t="shared" si="2"/>
        <v>5.8230821536749708</v>
      </c>
      <c r="E44" s="33"/>
    </row>
    <row r="45" spans="1:5" ht="15.75" customHeight="1">
      <c r="A45" s="27" t="s">
        <v>23</v>
      </c>
      <c r="B45" s="42">
        <f t="shared" si="0"/>
        <v>1.1358320961542372</v>
      </c>
      <c r="C45" s="43">
        <f t="shared" si="1"/>
        <v>1.15026900059586</v>
      </c>
      <c r="D45" s="43">
        <f t="shared" si="2"/>
        <v>1.1151635037398777</v>
      </c>
      <c r="E45" s="33"/>
    </row>
    <row r="46" spans="1:5" ht="15.75" customHeight="1">
      <c r="A46" s="22" t="s">
        <v>24</v>
      </c>
      <c r="B46" s="42">
        <f t="shared" si="0"/>
        <v>0.61062414838014278</v>
      </c>
      <c r="C46" s="43">
        <f t="shared" si="1"/>
        <v>0.49568649124776554</v>
      </c>
      <c r="D46" s="43">
        <f t="shared" si="2"/>
        <v>0.77517463064845149</v>
      </c>
      <c r="E46" s="33"/>
    </row>
    <row r="47" spans="1:5" ht="15.75" customHeight="1">
      <c r="A47" s="22" t="s">
        <v>25</v>
      </c>
      <c r="B47" s="42">
        <f t="shared" si="0"/>
        <v>1.8644119501332086</v>
      </c>
      <c r="C47" s="43">
        <f t="shared" si="1"/>
        <v>1.0932736897555246</v>
      </c>
      <c r="D47" s="43">
        <f t="shared" si="2"/>
        <v>2.9684119428818692</v>
      </c>
      <c r="E47" s="33"/>
    </row>
    <row r="48" spans="1:5" ht="15.75" customHeight="1">
      <c r="A48" s="22" t="s">
        <v>26</v>
      </c>
      <c r="B48" s="42">
        <f t="shared" si="0"/>
        <v>0.18100099652234039</v>
      </c>
      <c r="C48" s="43">
        <v>0</v>
      </c>
      <c r="D48" s="43">
        <v>0.5</v>
      </c>
      <c r="E48" s="33"/>
    </row>
    <row r="49" spans="1:5" ht="15.75" customHeight="1">
      <c r="A49" s="22" t="s">
        <v>27</v>
      </c>
      <c r="B49" s="42">
        <v>0</v>
      </c>
      <c r="C49" s="43">
        <v>0</v>
      </c>
      <c r="D49" s="43">
        <v>0</v>
      </c>
      <c r="E49" s="33"/>
    </row>
    <row r="50" spans="1:5" ht="13.5" customHeight="1">
      <c r="A50" s="35" t="s">
        <v>28</v>
      </c>
      <c r="B50" s="44">
        <v>0</v>
      </c>
      <c r="C50" s="44">
        <v>0</v>
      </c>
      <c r="D50" s="44">
        <v>0</v>
      </c>
      <c r="E50" s="36"/>
    </row>
    <row r="51" spans="1:5" ht="4.5" customHeight="1">
      <c r="A51" s="22"/>
      <c r="B51" s="37"/>
      <c r="C51" s="37"/>
      <c r="D51" s="37"/>
      <c r="E51" s="36"/>
    </row>
    <row r="52" spans="1:5" ht="14.25" customHeight="1">
      <c r="A52" s="38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B24" sqref="B24"/>
    </sheetView>
  </sheetViews>
  <sheetFormatPr defaultRowHeight="14.25" customHeight="1"/>
  <cols>
    <col min="1" max="1" width="49.75" style="4" customWidth="1"/>
    <col min="2" max="2" width="10.5" style="4" customWidth="1"/>
    <col min="3" max="3" width="10.125" style="4" customWidth="1"/>
    <col min="4" max="4" width="10.625" style="4" customWidth="1"/>
    <col min="5" max="5" width="7" style="4" customWidth="1"/>
    <col min="6" max="6" width="9.625" style="4" customWidth="1"/>
    <col min="7" max="256" width="9" style="4"/>
    <col min="257" max="257" width="49.75" style="4" customWidth="1"/>
    <col min="258" max="258" width="10.5" style="4" customWidth="1"/>
    <col min="259" max="259" width="10.125" style="4" customWidth="1"/>
    <col min="260" max="260" width="10.625" style="4" customWidth="1"/>
    <col min="261" max="261" width="7" style="4" customWidth="1"/>
    <col min="262" max="262" width="9.625" style="4" customWidth="1"/>
    <col min="263" max="512" width="9" style="4"/>
    <col min="513" max="513" width="49.75" style="4" customWidth="1"/>
    <col min="514" max="514" width="10.5" style="4" customWidth="1"/>
    <col min="515" max="515" width="10.125" style="4" customWidth="1"/>
    <col min="516" max="516" width="10.625" style="4" customWidth="1"/>
    <col min="517" max="517" width="7" style="4" customWidth="1"/>
    <col min="518" max="518" width="9.625" style="4" customWidth="1"/>
    <col min="519" max="768" width="9" style="4"/>
    <col min="769" max="769" width="49.75" style="4" customWidth="1"/>
    <col min="770" max="770" width="10.5" style="4" customWidth="1"/>
    <col min="771" max="771" width="10.125" style="4" customWidth="1"/>
    <col min="772" max="772" width="10.625" style="4" customWidth="1"/>
    <col min="773" max="773" width="7" style="4" customWidth="1"/>
    <col min="774" max="774" width="9.625" style="4" customWidth="1"/>
    <col min="775" max="1024" width="9" style="4"/>
    <col min="1025" max="1025" width="49.75" style="4" customWidth="1"/>
    <col min="1026" max="1026" width="10.5" style="4" customWidth="1"/>
    <col min="1027" max="1027" width="10.125" style="4" customWidth="1"/>
    <col min="1028" max="1028" width="10.625" style="4" customWidth="1"/>
    <col min="1029" max="1029" width="7" style="4" customWidth="1"/>
    <col min="1030" max="1030" width="9.625" style="4" customWidth="1"/>
    <col min="1031" max="1280" width="9" style="4"/>
    <col min="1281" max="1281" width="49.75" style="4" customWidth="1"/>
    <col min="1282" max="1282" width="10.5" style="4" customWidth="1"/>
    <col min="1283" max="1283" width="10.125" style="4" customWidth="1"/>
    <col min="1284" max="1284" width="10.625" style="4" customWidth="1"/>
    <col min="1285" max="1285" width="7" style="4" customWidth="1"/>
    <col min="1286" max="1286" width="9.625" style="4" customWidth="1"/>
    <col min="1287" max="1536" width="9" style="4"/>
    <col min="1537" max="1537" width="49.75" style="4" customWidth="1"/>
    <col min="1538" max="1538" width="10.5" style="4" customWidth="1"/>
    <col min="1539" max="1539" width="10.125" style="4" customWidth="1"/>
    <col min="1540" max="1540" width="10.625" style="4" customWidth="1"/>
    <col min="1541" max="1541" width="7" style="4" customWidth="1"/>
    <col min="1542" max="1542" width="9.625" style="4" customWidth="1"/>
    <col min="1543" max="1792" width="9" style="4"/>
    <col min="1793" max="1793" width="49.75" style="4" customWidth="1"/>
    <col min="1794" max="1794" width="10.5" style="4" customWidth="1"/>
    <col min="1795" max="1795" width="10.125" style="4" customWidth="1"/>
    <col min="1796" max="1796" width="10.625" style="4" customWidth="1"/>
    <col min="1797" max="1797" width="7" style="4" customWidth="1"/>
    <col min="1798" max="1798" width="9.625" style="4" customWidth="1"/>
    <col min="1799" max="2048" width="9" style="4"/>
    <col min="2049" max="2049" width="49.75" style="4" customWidth="1"/>
    <col min="2050" max="2050" width="10.5" style="4" customWidth="1"/>
    <col min="2051" max="2051" width="10.125" style="4" customWidth="1"/>
    <col min="2052" max="2052" width="10.625" style="4" customWidth="1"/>
    <col min="2053" max="2053" width="7" style="4" customWidth="1"/>
    <col min="2054" max="2054" width="9.625" style="4" customWidth="1"/>
    <col min="2055" max="2304" width="9" style="4"/>
    <col min="2305" max="2305" width="49.75" style="4" customWidth="1"/>
    <col min="2306" max="2306" width="10.5" style="4" customWidth="1"/>
    <col min="2307" max="2307" width="10.125" style="4" customWidth="1"/>
    <col min="2308" max="2308" width="10.625" style="4" customWidth="1"/>
    <col min="2309" max="2309" width="7" style="4" customWidth="1"/>
    <col min="2310" max="2310" width="9.625" style="4" customWidth="1"/>
    <col min="2311" max="2560" width="9" style="4"/>
    <col min="2561" max="2561" width="49.75" style="4" customWidth="1"/>
    <col min="2562" max="2562" width="10.5" style="4" customWidth="1"/>
    <col min="2563" max="2563" width="10.125" style="4" customWidth="1"/>
    <col min="2564" max="2564" width="10.625" style="4" customWidth="1"/>
    <col min="2565" max="2565" width="7" style="4" customWidth="1"/>
    <col min="2566" max="2566" width="9.625" style="4" customWidth="1"/>
    <col min="2567" max="2816" width="9" style="4"/>
    <col min="2817" max="2817" width="49.75" style="4" customWidth="1"/>
    <col min="2818" max="2818" width="10.5" style="4" customWidth="1"/>
    <col min="2819" max="2819" width="10.125" style="4" customWidth="1"/>
    <col min="2820" max="2820" width="10.625" style="4" customWidth="1"/>
    <col min="2821" max="2821" width="7" style="4" customWidth="1"/>
    <col min="2822" max="2822" width="9.625" style="4" customWidth="1"/>
    <col min="2823" max="3072" width="9" style="4"/>
    <col min="3073" max="3073" width="49.75" style="4" customWidth="1"/>
    <col min="3074" max="3074" width="10.5" style="4" customWidth="1"/>
    <col min="3075" max="3075" width="10.125" style="4" customWidth="1"/>
    <col min="3076" max="3076" width="10.625" style="4" customWidth="1"/>
    <col min="3077" max="3077" width="7" style="4" customWidth="1"/>
    <col min="3078" max="3078" width="9.625" style="4" customWidth="1"/>
    <col min="3079" max="3328" width="9" style="4"/>
    <col min="3329" max="3329" width="49.75" style="4" customWidth="1"/>
    <col min="3330" max="3330" width="10.5" style="4" customWidth="1"/>
    <col min="3331" max="3331" width="10.125" style="4" customWidth="1"/>
    <col min="3332" max="3332" width="10.625" style="4" customWidth="1"/>
    <col min="3333" max="3333" width="7" style="4" customWidth="1"/>
    <col min="3334" max="3334" width="9.625" style="4" customWidth="1"/>
    <col min="3335" max="3584" width="9" style="4"/>
    <col min="3585" max="3585" width="49.75" style="4" customWidth="1"/>
    <col min="3586" max="3586" width="10.5" style="4" customWidth="1"/>
    <col min="3587" max="3587" width="10.125" style="4" customWidth="1"/>
    <col min="3588" max="3588" width="10.625" style="4" customWidth="1"/>
    <col min="3589" max="3589" width="7" style="4" customWidth="1"/>
    <col min="3590" max="3590" width="9.625" style="4" customWidth="1"/>
    <col min="3591" max="3840" width="9" style="4"/>
    <col min="3841" max="3841" width="49.75" style="4" customWidth="1"/>
    <col min="3842" max="3842" width="10.5" style="4" customWidth="1"/>
    <col min="3843" max="3843" width="10.125" style="4" customWidth="1"/>
    <col min="3844" max="3844" width="10.625" style="4" customWidth="1"/>
    <col min="3845" max="3845" width="7" style="4" customWidth="1"/>
    <col min="3846" max="3846" width="9.625" style="4" customWidth="1"/>
    <col min="3847" max="4096" width="9" style="4"/>
    <col min="4097" max="4097" width="49.75" style="4" customWidth="1"/>
    <col min="4098" max="4098" width="10.5" style="4" customWidth="1"/>
    <col min="4099" max="4099" width="10.125" style="4" customWidth="1"/>
    <col min="4100" max="4100" width="10.625" style="4" customWidth="1"/>
    <col min="4101" max="4101" width="7" style="4" customWidth="1"/>
    <col min="4102" max="4102" width="9.625" style="4" customWidth="1"/>
    <col min="4103" max="4352" width="9" style="4"/>
    <col min="4353" max="4353" width="49.75" style="4" customWidth="1"/>
    <col min="4354" max="4354" width="10.5" style="4" customWidth="1"/>
    <col min="4355" max="4355" width="10.125" style="4" customWidth="1"/>
    <col min="4356" max="4356" width="10.625" style="4" customWidth="1"/>
    <col min="4357" max="4357" width="7" style="4" customWidth="1"/>
    <col min="4358" max="4358" width="9.625" style="4" customWidth="1"/>
    <col min="4359" max="4608" width="9" style="4"/>
    <col min="4609" max="4609" width="49.75" style="4" customWidth="1"/>
    <col min="4610" max="4610" width="10.5" style="4" customWidth="1"/>
    <col min="4611" max="4611" width="10.125" style="4" customWidth="1"/>
    <col min="4612" max="4612" width="10.625" style="4" customWidth="1"/>
    <col min="4613" max="4613" width="7" style="4" customWidth="1"/>
    <col min="4614" max="4614" width="9.625" style="4" customWidth="1"/>
    <col min="4615" max="4864" width="9" style="4"/>
    <col min="4865" max="4865" width="49.75" style="4" customWidth="1"/>
    <col min="4866" max="4866" width="10.5" style="4" customWidth="1"/>
    <col min="4867" max="4867" width="10.125" style="4" customWidth="1"/>
    <col min="4868" max="4868" width="10.625" style="4" customWidth="1"/>
    <col min="4869" max="4869" width="7" style="4" customWidth="1"/>
    <col min="4870" max="4870" width="9.625" style="4" customWidth="1"/>
    <col min="4871" max="5120" width="9" style="4"/>
    <col min="5121" max="5121" width="49.75" style="4" customWidth="1"/>
    <col min="5122" max="5122" width="10.5" style="4" customWidth="1"/>
    <col min="5123" max="5123" width="10.125" style="4" customWidth="1"/>
    <col min="5124" max="5124" width="10.625" style="4" customWidth="1"/>
    <col min="5125" max="5125" width="7" style="4" customWidth="1"/>
    <col min="5126" max="5126" width="9.625" style="4" customWidth="1"/>
    <col min="5127" max="5376" width="9" style="4"/>
    <col min="5377" max="5377" width="49.75" style="4" customWidth="1"/>
    <col min="5378" max="5378" width="10.5" style="4" customWidth="1"/>
    <col min="5379" max="5379" width="10.125" style="4" customWidth="1"/>
    <col min="5380" max="5380" width="10.625" style="4" customWidth="1"/>
    <col min="5381" max="5381" width="7" style="4" customWidth="1"/>
    <col min="5382" max="5382" width="9.625" style="4" customWidth="1"/>
    <col min="5383" max="5632" width="9" style="4"/>
    <col min="5633" max="5633" width="49.75" style="4" customWidth="1"/>
    <col min="5634" max="5634" width="10.5" style="4" customWidth="1"/>
    <col min="5635" max="5635" width="10.125" style="4" customWidth="1"/>
    <col min="5636" max="5636" width="10.625" style="4" customWidth="1"/>
    <col min="5637" max="5637" width="7" style="4" customWidth="1"/>
    <col min="5638" max="5638" width="9.625" style="4" customWidth="1"/>
    <col min="5639" max="5888" width="9" style="4"/>
    <col min="5889" max="5889" width="49.75" style="4" customWidth="1"/>
    <col min="5890" max="5890" width="10.5" style="4" customWidth="1"/>
    <col min="5891" max="5891" width="10.125" style="4" customWidth="1"/>
    <col min="5892" max="5892" width="10.625" style="4" customWidth="1"/>
    <col min="5893" max="5893" width="7" style="4" customWidth="1"/>
    <col min="5894" max="5894" width="9.625" style="4" customWidth="1"/>
    <col min="5895" max="6144" width="9" style="4"/>
    <col min="6145" max="6145" width="49.75" style="4" customWidth="1"/>
    <col min="6146" max="6146" width="10.5" style="4" customWidth="1"/>
    <col min="6147" max="6147" width="10.125" style="4" customWidth="1"/>
    <col min="6148" max="6148" width="10.625" style="4" customWidth="1"/>
    <col min="6149" max="6149" width="7" style="4" customWidth="1"/>
    <col min="6150" max="6150" width="9.625" style="4" customWidth="1"/>
    <col min="6151" max="6400" width="9" style="4"/>
    <col min="6401" max="6401" width="49.75" style="4" customWidth="1"/>
    <col min="6402" max="6402" width="10.5" style="4" customWidth="1"/>
    <col min="6403" max="6403" width="10.125" style="4" customWidth="1"/>
    <col min="6404" max="6404" width="10.625" style="4" customWidth="1"/>
    <col min="6405" max="6405" width="7" style="4" customWidth="1"/>
    <col min="6406" max="6406" width="9.625" style="4" customWidth="1"/>
    <col min="6407" max="6656" width="9" style="4"/>
    <col min="6657" max="6657" width="49.75" style="4" customWidth="1"/>
    <col min="6658" max="6658" width="10.5" style="4" customWidth="1"/>
    <col min="6659" max="6659" width="10.125" style="4" customWidth="1"/>
    <col min="6660" max="6660" width="10.625" style="4" customWidth="1"/>
    <col min="6661" max="6661" width="7" style="4" customWidth="1"/>
    <col min="6662" max="6662" width="9.625" style="4" customWidth="1"/>
    <col min="6663" max="6912" width="9" style="4"/>
    <col min="6913" max="6913" width="49.75" style="4" customWidth="1"/>
    <col min="6914" max="6914" width="10.5" style="4" customWidth="1"/>
    <col min="6915" max="6915" width="10.125" style="4" customWidth="1"/>
    <col min="6916" max="6916" width="10.625" style="4" customWidth="1"/>
    <col min="6917" max="6917" width="7" style="4" customWidth="1"/>
    <col min="6918" max="6918" width="9.625" style="4" customWidth="1"/>
    <col min="6919" max="7168" width="9" style="4"/>
    <col min="7169" max="7169" width="49.75" style="4" customWidth="1"/>
    <col min="7170" max="7170" width="10.5" style="4" customWidth="1"/>
    <col min="7171" max="7171" width="10.125" style="4" customWidth="1"/>
    <col min="7172" max="7172" width="10.625" style="4" customWidth="1"/>
    <col min="7173" max="7173" width="7" style="4" customWidth="1"/>
    <col min="7174" max="7174" width="9.625" style="4" customWidth="1"/>
    <col min="7175" max="7424" width="9" style="4"/>
    <col min="7425" max="7425" width="49.75" style="4" customWidth="1"/>
    <col min="7426" max="7426" width="10.5" style="4" customWidth="1"/>
    <col min="7427" max="7427" width="10.125" style="4" customWidth="1"/>
    <col min="7428" max="7428" width="10.625" style="4" customWidth="1"/>
    <col min="7429" max="7429" width="7" style="4" customWidth="1"/>
    <col min="7430" max="7430" width="9.625" style="4" customWidth="1"/>
    <col min="7431" max="7680" width="9" style="4"/>
    <col min="7681" max="7681" width="49.75" style="4" customWidth="1"/>
    <col min="7682" max="7682" width="10.5" style="4" customWidth="1"/>
    <col min="7683" max="7683" width="10.125" style="4" customWidth="1"/>
    <col min="7684" max="7684" width="10.625" style="4" customWidth="1"/>
    <col min="7685" max="7685" width="7" style="4" customWidth="1"/>
    <col min="7686" max="7686" width="9.625" style="4" customWidth="1"/>
    <col min="7687" max="7936" width="9" style="4"/>
    <col min="7937" max="7937" width="49.75" style="4" customWidth="1"/>
    <col min="7938" max="7938" width="10.5" style="4" customWidth="1"/>
    <col min="7939" max="7939" width="10.125" style="4" customWidth="1"/>
    <col min="7940" max="7940" width="10.625" style="4" customWidth="1"/>
    <col min="7941" max="7941" width="7" style="4" customWidth="1"/>
    <col min="7942" max="7942" width="9.625" style="4" customWidth="1"/>
    <col min="7943" max="8192" width="9" style="4"/>
    <col min="8193" max="8193" width="49.75" style="4" customWidth="1"/>
    <col min="8194" max="8194" width="10.5" style="4" customWidth="1"/>
    <col min="8195" max="8195" width="10.125" style="4" customWidth="1"/>
    <col min="8196" max="8196" width="10.625" style="4" customWidth="1"/>
    <col min="8197" max="8197" width="7" style="4" customWidth="1"/>
    <col min="8198" max="8198" width="9.625" style="4" customWidth="1"/>
    <col min="8199" max="8448" width="9" style="4"/>
    <col min="8449" max="8449" width="49.75" style="4" customWidth="1"/>
    <col min="8450" max="8450" width="10.5" style="4" customWidth="1"/>
    <col min="8451" max="8451" width="10.125" style="4" customWidth="1"/>
    <col min="8452" max="8452" width="10.625" style="4" customWidth="1"/>
    <col min="8453" max="8453" width="7" style="4" customWidth="1"/>
    <col min="8454" max="8454" width="9.625" style="4" customWidth="1"/>
    <col min="8455" max="8704" width="9" style="4"/>
    <col min="8705" max="8705" width="49.75" style="4" customWidth="1"/>
    <col min="8706" max="8706" width="10.5" style="4" customWidth="1"/>
    <col min="8707" max="8707" width="10.125" style="4" customWidth="1"/>
    <col min="8708" max="8708" width="10.625" style="4" customWidth="1"/>
    <col min="8709" max="8709" width="7" style="4" customWidth="1"/>
    <col min="8710" max="8710" width="9.625" style="4" customWidth="1"/>
    <col min="8711" max="8960" width="9" style="4"/>
    <col min="8961" max="8961" width="49.75" style="4" customWidth="1"/>
    <col min="8962" max="8962" width="10.5" style="4" customWidth="1"/>
    <col min="8963" max="8963" width="10.125" style="4" customWidth="1"/>
    <col min="8964" max="8964" width="10.625" style="4" customWidth="1"/>
    <col min="8965" max="8965" width="7" style="4" customWidth="1"/>
    <col min="8966" max="8966" width="9.625" style="4" customWidth="1"/>
    <col min="8967" max="9216" width="9" style="4"/>
    <col min="9217" max="9217" width="49.75" style="4" customWidth="1"/>
    <col min="9218" max="9218" width="10.5" style="4" customWidth="1"/>
    <col min="9219" max="9219" width="10.125" style="4" customWidth="1"/>
    <col min="9220" max="9220" width="10.625" style="4" customWidth="1"/>
    <col min="9221" max="9221" width="7" style="4" customWidth="1"/>
    <col min="9222" max="9222" width="9.625" style="4" customWidth="1"/>
    <col min="9223" max="9472" width="9" style="4"/>
    <col min="9473" max="9473" width="49.75" style="4" customWidth="1"/>
    <col min="9474" max="9474" width="10.5" style="4" customWidth="1"/>
    <col min="9475" max="9475" width="10.125" style="4" customWidth="1"/>
    <col min="9476" max="9476" width="10.625" style="4" customWidth="1"/>
    <col min="9477" max="9477" width="7" style="4" customWidth="1"/>
    <col min="9478" max="9478" width="9.625" style="4" customWidth="1"/>
    <col min="9479" max="9728" width="9" style="4"/>
    <col min="9729" max="9729" width="49.75" style="4" customWidth="1"/>
    <col min="9730" max="9730" width="10.5" style="4" customWidth="1"/>
    <col min="9731" max="9731" width="10.125" style="4" customWidth="1"/>
    <col min="9732" max="9732" width="10.625" style="4" customWidth="1"/>
    <col min="9733" max="9733" width="7" style="4" customWidth="1"/>
    <col min="9734" max="9734" width="9.625" style="4" customWidth="1"/>
    <col min="9735" max="9984" width="9" style="4"/>
    <col min="9985" max="9985" width="49.75" style="4" customWidth="1"/>
    <col min="9986" max="9986" width="10.5" style="4" customWidth="1"/>
    <col min="9987" max="9987" width="10.125" style="4" customWidth="1"/>
    <col min="9988" max="9988" width="10.625" style="4" customWidth="1"/>
    <col min="9989" max="9989" width="7" style="4" customWidth="1"/>
    <col min="9990" max="9990" width="9.625" style="4" customWidth="1"/>
    <col min="9991" max="10240" width="9" style="4"/>
    <col min="10241" max="10241" width="49.75" style="4" customWidth="1"/>
    <col min="10242" max="10242" width="10.5" style="4" customWidth="1"/>
    <col min="10243" max="10243" width="10.125" style="4" customWidth="1"/>
    <col min="10244" max="10244" width="10.625" style="4" customWidth="1"/>
    <col min="10245" max="10245" width="7" style="4" customWidth="1"/>
    <col min="10246" max="10246" width="9.625" style="4" customWidth="1"/>
    <col min="10247" max="10496" width="9" style="4"/>
    <col min="10497" max="10497" width="49.75" style="4" customWidth="1"/>
    <col min="10498" max="10498" width="10.5" style="4" customWidth="1"/>
    <col min="10499" max="10499" width="10.125" style="4" customWidth="1"/>
    <col min="10500" max="10500" width="10.625" style="4" customWidth="1"/>
    <col min="10501" max="10501" width="7" style="4" customWidth="1"/>
    <col min="10502" max="10502" width="9.625" style="4" customWidth="1"/>
    <col min="10503" max="10752" width="9" style="4"/>
    <col min="10753" max="10753" width="49.75" style="4" customWidth="1"/>
    <col min="10754" max="10754" width="10.5" style="4" customWidth="1"/>
    <col min="10755" max="10755" width="10.125" style="4" customWidth="1"/>
    <col min="10756" max="10756" width="10.625" style="4" customWidth="1"/>
    <col min="10757" max="10757" width="7" style="4" customWidth="1"/>
    <col min="10758" max="10758" width="9.625" style="4" customWidth="1"/>
    <col min="10759" max="11008" width="9" style="4"/>
    <col min="11009" max="11009" width="49.75" style="4" customWidth="1"/>
    <col min="11010" max="11010" width="10.5" style="4" customWidth="1"/>
    <col min="11011" max="11011" width="10.125" style="4" customWidth="1"/>
    <col min="11012" max="11012" width="10.625" style="4" customWidth="1"/>
    <col min="11013" max="11013" width="7" style="4" customWidth="1"/>
    <col min="11014" max="11014" width="9.625" style="4" customWidth="1"/>
    <col min="11015" max="11264" width="9" style="4"/>
    <col min="11265" max="11265" width="49.75" style="4" customWidth="1"/>
    <col min="11266" max="11266" width="10.5" style="4" customWidth="1"/>
    <col min="11267" max="11267" width="10.125" style="4" customWidth="1"/>
    <col min="11268" max="11268" width="10.625" style="4" customWidth="1"/>
    <col min="11269" max="11269" width="7" style="4" customWidth="1"/>
    <col min="11270" max="11270" width="9.625" style="4" customWidth="1"/>
    <col min="11271" max="11520" width="9" style="4"/>
    <col min="11521" max="11521" width="49.75" style="4" customWidth="1"/>
    <col min="11522" max="11522" width="10.5" style="4" customWidth="1"/>
    <col min="11523" max="11523" width="10.125" style="4" customWidth="1"/>
    <col min="11524" max="11524" width="10.625" style="4" customWidth="1"/>
    <col min="11525" max="11525" width="7" style="4" customWidth="1"/>
    <col min="11526" max="11526" width="9.625" style="4" customWidth="1"/>
    <col min="11527" max="11776" width="9" style="4"/>
    <col min="11777" max="11777" width="49.75" style="4" customWidth="1"/>
    <col min="11778" max="11778" width="10.5" style="4" customWidth="1"/>
    <col min="11779" max="11779" width="10.125" style="4" customWidth="1"/>
    <col min="11780" max="11780" width="10.625" style="4" customWidth="1"/>
    <col min="11781" max="11781" width="7" style="4" customWidth="1"/>
    <col min="11782" max="11782" width="9.625" style="4" customWidth="1"/>
    <col min="11783" max="12032" width="9" style="4"/>
    <col min="12033" max="12033" width="49.75" style="4" customWidth="1"/>
    <col min="12034" max="12034" width="10.5" style="4" customWidth="1"/>
    <col min="12035" max="12035" width="10.125" style="4" customWidth="1"/>
    <col min="12036" max="12036" width="10.625" style="4" customWidth="1"/>
    <col min="12037" max="12037" width="7" style="4" customWidth="1"/>
    <col min="12038" max="12038" width="9.625" style="4" customWidth="1"/>
    <col min="12039" max="12288" width="9" style="4"/>
    <col min="12289" max="12289" width="49.75" style="4" customWidth="1"/>
    <col min="12290" max="12290" width="10.5" style="4" customWidth="1"/>
    <col min="12291" max="12291" width="10.125" style="4" customWidth="1"/>
    <col min="12292" max="12292" width="10.625" style="4" customWidth="1"/>
    <col min="12293" max="12293" width="7" style="4" customWidth="1"/>
    <col min="12294" max="12294" width="9.625" style="4" customWidth="1"/>
    <col min="12295" max="12544" width="9" style="4"/>
    <col min="12545" max="12545" width="49.75" style="4" customWidth="1"/>
    <col min="12546" max="12546" width="10.5" style="4" customWidth="1"/>
    <col min="12547" max="12547" width="10.125" style="4" customWidth="1"/>
    <col min="12548" max="12548" width="10.625" style="4" customWidth="1"/>
    <col min="12549" max="12549" width="7" style="4" customWidth="1"/>
    <col min="12550" max="12550" width="9.625" style="4" customWidth="1"/>
    <col min="12551" max="12800" width="9" style="4"/>
    <col min="12801" max="12801" width="49.75" style="4" customWidth="1"/>
    <col min="12802" max="12802" width="10.5" style="4" customWidth="1"/>
    <col min="12803" max="12803" width="10.125" style="4" customWidth="1"/>
    <col min="12804" max="12804" width="10.625" style="4" customWidth="1"/>
    <col min="12805" max="12805" width="7" style="4" customWidth="1"/>
    <col min="12806" max="12806" width="9.625" style="4" customWidth="1"/>
    <col min="12807" max="13056" width="9" style="4"/>
    <col min="13057" max="13057" width="49.75" style="4" customWidth="1"/>
    <col min="13058" max="13058" width="10.5" style="4" customWidth="1"/>
    <col min="13059" max="13059" width="10.125" style="4" customWidth="1"/>
    <col min="13060" max="13060" width="10.625" style="4" customWidth="1"/>
    <col min="13061" max="13061" width="7" style="4" customWidth="1"/>
    <col min="13062" max="13062" width="9.625" style="4" customWidth="1"/>
    <col min="13063" max="13312" width="9" style="4"/>
    <col min="13313" max="13313" width="49.75" style="4" customWidth="1"/>
    <col min="13314" max="13314" width="10.5" style="4" customWidth="1"/>
    <col min="13315" max="13315" width="10.125" style="4" customWidth="1"/>
    <col min="13316" max="13316" width="10.625" style="4" customWidth="1"/>
    <col min="13317" max="13317" width="7" style="4" customWidth="1"/>
    <col min="13318" max="13318" width="9.625" style="4" customWidth="1"/>
    <col min="13319" max="13568" width="9" style="4"/>
    <col min="13569" max="13569" width="49.75" style="4" customWidth="1"/>
    <col min="13570" max="13570" width="10.5" style="4" customWidth="1"/>
    <col min="13571" max="13571" width="10.125" style="4" customWidth="1"/>
    <col min="13572" max="13572" width="10.625" style="4" customWidth="1"/>
    <col min="13573" max="13573" width="7" style="4" customWidth="1"/>
    <col min="13574" max="13574" width="9.625" style="4" customWidth="1"/>
    <col min="13575" max="13824" width="9" style="4"/>
    <col min="13825" max="13825" width="49.75" style="4" customWidth="1"/>
    <col min="13826" max="13826" width="10.5" style="4" customWidth="1"/>
    <col min="13827" max="13827" width="10.125" style="4" customWidth="1"/>
    <col min="13828" max="13828" width="10.625" style="4" customWidth="1"/>
    <col min="13829" max="13829" width="7" style="4" customWidth="1"/>
    <col min="13830" max="13830" width="9.625" style="4" customWidth="1"/>
    <col min="13831" max="14080" width="9" style="4"/>
    <col min="14081" max="14081" width="49.75" style="4" customWidth="1"/>
    <col min="14082" max="14082" width="10.5" style="4" customWidth="1"/>
    <col min="14083" max="14083" width="10.125" style="4" customWidth="1"/>
    <col min="14084" max="14084" width="10.625" style="4" customWidth="1"/>
    <col min="14085" max="14085" width="7" style="4" customWidth="1"/>
    <col min="14086" max="14086" width="9.625" style="4" customWidth="1"/>
    <col min="14087" max="14336" width="9" style="4"/>
    <col min="14337" max="14337" width="49.75" style="4" customWidth="1"/>
    <col min="14338" max="14338" width="10.5" style="4" customWidth="1"/>
    <col min="14339" max="14339" width="10.125" style="4" customWidth="1"/>
    <col min="14340" max="14340" width="10.625" style="4" customWidth="1"/>
    <col min="14341" max="14341" width="7" style="4" customWidth="1"/>
    <col min="14342" max="14342" width="9.625" style="4" customWidth="1"/>
    <col min="14343" max="14592" width="9" style="4"/>
    <col min="14593" max="14593" width="49.75" style="4" customWidth="1"/>
    <col min="14594" max="14594" width="10.5" style="4" customWidth="1"/>
    <col min="14595" max="14595" width="10.125" style="4" customWidth="1"/>
    <col min="14596" max="14596" width="10.625" style="4" customWidth="1"/>
    <col min="14597" max="14597" width="7" style="4" customWidth="1"/>
    <col min="14598" max="14598" width="9.625" style="4" customWidth="1"/>
    <col min="14599" max="14848" width="9" style="4"/>
    <col min="14849" max="14849" width="49.75" style="4" customWidth="1"/>
    <col min="14850" max="14850" width="10.5" style="4" customWidth="1"/>
    <col min="14851" max="14851" width="10.125" style="4" customWidth="1"/>
    <col min="14852" max="14852" width="10.625" style="4" customWidth="1"/>
    <col min="14853" max="14853" width="7" style="4" customWidth="1"/>
    <col min="14854" max="14854" width="9.625" style="4" customWidth="1"/>
    <col min="14855" max="15104" width="9" style="4"/>
    <col min="15105" max="15105" width="49.75" style="4" customWidth="1"/>
    <col min="15106" max="15106" width="10.5" style="4" customWidth="1"/>
    <col min="15107" max="15107" width="10.125" style="4" customWidth="1"/>
    <col min="15108" max="15108" width="10.625" style="4" customWidth="1"/>
    <col min="15109" max="15109" width="7" style="4" customWidth="1"/>
    <col min="15110" max="15110" width="9.625" style="4" customWidth="1"/>
    <col min="15111" max="15360" width="9" style="4"/>
    <col min="15361" max="15361" width="49.75" style="4" customWidth="1"/>
    <col min="15362" max="15362" width="10.5" style="4" customWidth="1"/>
    <col min="15363" max="15363" width="10.125" style="4" customWidth="1"/>
    <col min="15364" max="15364" width="10.625" style="4" customWidth="1"/>
    <col min="15365" max="15365" width="7" style="4" customWidth="1"/>
    <col min="15366" max="15366" width="9.625" style="4" customWidth="1"/>
    <col min="15367" max="15616" width="9" style="4"/>
    <col min="15617" max="15617" width="49.75" style="4" customWidth="1"/>
    <col min="15618" max="15618" width="10.5" style="4" customWidth="1"/>
    <col min="15619" max="15619" width="10.125" style="4" customWidth="1"/>
    <col min="15620" max="15620" width="10.625" style="4" customWidth="1"/>
    <col min="15621" max="15621" width="7" style="4" customWidth="1"/>
    <col min="15622" max="15622" width="9.625" style="4" customWidth="1"/>
    <col min="15623" max="15872" width="9" style="4"/>
    <col min="15873" max="15873" width="49.75" style="4" customWidth="1"/>
    <col min="15874" max="15874" width="10.5" style="4" customWidth="1"/>
    <col min="15875" max="15875" width="10.125" style="4" customWidth="1"/>
    <col min="15876" max="15876" width="10.625" style="4" customWidth="1"/>
    <col min="15877" max="15877" width="7" style="4" customWidth="1"/>
    <col min="15878" max="15878" width="9.625" style="4" customWidth="1"/>
    <col min="15879" max="16128" width="9" style="4"/>
    <col min="16129" max="16129" width="49.75" style="4" customWidth="1"/>
    <col min="16130" max="16130" width="10.5" style="4" customWidth="1"/>
    <col min="16131" max="16131" width="10.125" style="4" customWidth="1"/>
    <col min="16132" max="16132" width="10.625" style="4" customWidth="1"/>
    <col min="16133" max="16133" width="7" style="4" customWidth="1"/>
    <col min="16134" max="16134" width="9.625" style="4" customWidth="1"/>
    <col min="16135" max="16384" width="9" style="4"/>
  </cols>
  <sheetData>
    <row r="1" spans="1:6" s="1" customFormat="1" ht="20.25" customHeight="1">
      <c r="A1" s="1" t="s">
        <v>0</v>
      </c>
      <c r="B1" s="2"/>
      <c r="C1" s="2"/>
      <c r="D1" s="2"/>
      <c r="E1" s="2"/>
    </row>
    <row r="2" spans="1:6" s="3" customFormat="1" ht="15" customHeight="1">
      <c r="A2" s="5" t="s">
        <v>1</v>
      </c>
      <c r="B2" s="6" t="s">
        <v>2</v>
      </c>
      <c r="C2" s="6" t="s">
        <v>3</v>
      </c>
      <c r="D2" s="6" t="s">
        <v>4</v>
      </c>
      <c r="E2" s="7"/>
    </row>
    <row r="3" spans="1:6" s="3" customFormat="1" ht="15" customHeight="1">
      <c r="A3" s="8"/>
      <c r="B3" s="9"/>
      <c r="C3" s="10" t="s">
        <v>5</v>
      </c>
      <c r="D3" s="11"/>
      <c r="E3" s="8"/>
    </row>
    <row r="4" spans="1:6" s="9" customFormat="1" ht="15" customHeight="1">
      <c r="A4" s="12" t="s">
        <v>6</v>
      </c>
      <c r="B4" s="45">
        <f>B5+B7+B8+B10+B11+B12+B13+B15+B16+B18+B19+B20+B21+B22+B23+B24</f>
        <v>220987</v>
      </c>
      <c r="C4" s="45">
        <f>C5+C7+C8+C10+C11+C12+C13+C15+C16+C18+C19+C20+C21+C22+C23+C24</f>
        <v>126722</v>
      </c>
      <c r="D4" s="45">
        <f>D5+D7+D10+D11+D12+D13+D15+D16+D19+D20+D21+D22+D23+D24</f>
        <v>94265</v>
      </c>
      <c r="E4" s="13"/>
    </row>
    <row r="5" spans="1:6" s="16" customFormat="1" ht="15.75" customHeight="1">
      <c r="A5" s="14" t="s">
        <v>7</v>
      </c>
      <c r="B5" s="46">
        <v>141998</v>
      </c>
      <c r="C5" s="46">
        <v>83359</v>
      </c>
      <c r="D5" s="46">
        <v>58639</v>
      </c>
      <c r="E5" s="15"/>
    </row>
    <row r="6" spans="1:6" s="16" customFormat="1" ht="15.75" customHeight="1">
      <c r="A6" s="14" t="s">
        <v>8</v>
      </c>
      <c r="B6" s="46">
        <v>0</v>
      </c>
      <c r="C6" s="46">
        <v>0</v>
      </c>
      <c r="D6" s="46">
        <v>0</v>
      </c>
      <c r="E6" s="17"/>
    </row>
    <row r="7" spans="1:6" s="16" customFormat="1" ht="15.75" customHeight="1">
      <c r="A7" s="18" t="s">
        <v>9</v>
      </c>
      <c r="B7" s="46">
        <v>9151</v>
      </c>
      <c r="C7" s="46">
        <v>2540</v>
      </c>
      <c r="D7" s="46">
        <v>6611</v>
      </c>
      <c r="E7" s="15"/>
    </row>
    <row r="8" spans="1:6" s="16" customFormat="1" ht="15.75" customHeight="1">
      <c r="A8" s="18" t="s">
        <v>10</v>
      </c>
      <c r="B8" s="46">
        <v>1654</v>
      </c>
      <c r="C8" s="46">
        <v>1654</v>
      </c>
      <c r="D8" s="46">
        <v>0</v>
      </c>
      <c r="E8" s="15"/>
    </row>
    <row r="9" spans="1:6" s="16" customFormat="1" ht="15.75" customHeight="1">
      <c r="A9" s="14" t="s">
        <v>11</v>
      </c>
      <c r="B9" s="46">
        <v>0</v>
      </c>
      <c r="C9" s="46">
        <v>0</v>
      </c>
      <c r="D9" s="46">
        <v>0</v>
      </c>
      <c r="E9" s="15"/>
    </row>
    <row r="10" spans="1:6" ht="15.75" customHeight="1">
      <c r="A10" s="14" t="s">
        <v>12</v>
      </c>
      <c r="B10" s="46">
        <v>7023</v>
      </c>
      <c r="C10" s="46">
        <v>6299</v>
      </c>
      <c r="D10" s="46">
        <v>724</v>
      </c>
      <c r="E10" s="15"/>
    </row>
    <row r="11" spans="1:6" ht="15.75" customHeight="1">
      <c r="A11" s="18" t="s">
        <v>13</v>
      </c>
      <c r="B11" s="46">
        <v>24904</v>
      </c>
      <c r="C11" s="46">
        <v>15669</v>
      </c>
      <c r="D11" s="46">
        <v>9235</v>
      </c>
      <c r="E11" s="19"/>
    </row>
    <row r="12" spans="1:6" s="21" customFormat="1" ht="15.75" customHeight="1">
      <c r="A12" s="20" t="s">
        <v>14</v>
      </c>
      <c r="B12" s="46">
        <v>724</v>
      </c>
      <c r="C12" s="46">
        <v>629</v>
      </c>
      <c r="D12" s="46">
        <v>95</v>
      </c>
      <c r="E12" s="19"/>
    </row>
    <row r="13" spans="1:6" ht="15.75" customHeight="1">
      <c r="A13" s="22" t="s">
        <v>15</v>
      </c>
      <c r="B13" s="46">
        <v>11081</v>
      </c>
      <c r="C13" s="46">
        <v>4719</v>
      </c>
      <c r="D13" s="46">
        <v>6362</v>
      </c>
      <c r="E13" s="23"/>
      <c r="F13" s="24"/>
    </row>
    <row r="14" spans="1:6" ht="15.75" customHeight="1">
      <c r="A14" s="22" t="s">
        <v>16</v>
      </c>
      <c r="B14" s="46">
        <v>0</v>
      </c>
      <c r="C14" s="46">
        <v>0</v>
      </c>
      <c r="D14" s="46">
        <v>0</v>
      </c>
      <c r="E14" s="25"/>
    </row>
    <row r="15" spans="1:6" ht="15.75" customHeight="1">
      <c r="A15" s="22" t="s">
        <v>17</v>
      </c>
      <c r="B15" s="46">
        <v>1100</v>
      </c>
      <c r="C15" s="46">
        <v>811</v>
      </c>
      <c r="D15" s="46">
        <v>289</v>
      </c>
      <c r="E15" s="26"/>
    </row>
    <row r="16" spans="1:6" ht="15.75" customHeight="1">
      <c r="A16" s="27" t="s">
        <v>18</v>
      </c>
      <c r="B16" s="46">
        <v>363</v>
      </c>
      <c r="C16" s="46">
        <v>46</v>
      </c>
      <c r="D16" s="46">
        <v>317</v>
      </c>
      <c r="E16" s="15"/>
    </row>
    <row r="17" spans="1:5" ht="15.75" customHeight="1">
      <c r="A17" s="27" t="s">
        <v>19</v>
      </c>
      <c r="B17" s="46">
        <v>0</v>
      </c>
      <c r="C17" s="46">
        <v>0</v>
      </c>
      <c r="D17" s="46">
        <v>0</v>
      </c>
      <c r="E17" s="25"/>
    </row>
    <row r="18" spans="1:5" ht="15.75" customHeight="1">
      <c r="A18" s="27" t="s">
        <v>20</v>
      </c>
      <c r="B18" s="46">
        <v>86</v>
      </c>
      <c r="C18" s="46">
        <v>86</v>
      </c>
      <c r="D18" s="46">
        <v>0</v>
      </c>
      <c r="E18" s="15"/>
    </row>
    <row r="19" spans="1:5" ht="15.75" customHeight="1">
      <c r="A19" s="27" t="s">
        <v>21</v>
      </c>
      <c r="B19" s="46">
        <v>11342</v>
      </c>
      <c r="C19" s="46">
        <v>6853</v>
      </c>
      <c r="D19" s="46">
        <v>4489</v>
      </c>
      <c r="E19" s="25"/>
    </row>
    <row r="20" spans="1:5" ht="15.75" customHeight="1">
      <c r="A20" s="27" t="s">
        <v>22</v>
      </c>
      <c r="B20" s="46">
        <v>4940</v>
      </c>
      <c r="C20" s="46">
        <v>1728</v>
      </c>
      <c r="D20" s="46">
        <v>3212</v>
      </c>
      <c r="E20" s="25"/>
    </row>
    <row r="21" spans="1:5" ht="15.75" customHeight="1">
      <c r="A21" s="27" t="s">
        <v>23</v>
      </c>
      <c r="B21" s="46">
        <v>3224</v>
      </c>
      <c r="C21" s="46">
        <v>1367</v>
      </c>
      <c r="D21" s="46">
        <v>1857</v>
      </c>
      <c r="E21" s="28"/>
    </row>
    <row r="22" spans="1:5" ht="15.75" customHeight="1">
      <c r="A22" s="22" t="s">
        <v>24</v>
      </c>
      <c r="B22" s="46">
        <v>325</v>
      </c>
      <c r="C22" s="46">
        <v>85</v>
      </c>
      <c r="D22" s="46">
        <v>240</v>
      </c>
      <c r="E22" s="28"/>
    </row>
    <row r="23" spans="1:5" ht="15.75" customHeight="1">
      <c r="A23" s="22" t="s">
        <v>25</v>
      </c>
      <c r="B23" s="46">
        <v>2559</v>
      </c>
      <c r="C23" s="46">
        <v>833</v>
      </c>
      <c r="D23" s="46">
        <v>1726</v>
      </c>
      <c r="E23" s="28"/>
    </row>
    <row r="24" spans="1:5" ht="15.75" customHeight="1">
      <c r="A24" s="22" t="s">
        <v>26</v>
      </c>
      <c r="B24" s="46">
        <v>513</v>
      </c>
      <c r="C24" s="46">
        <v>44</v>
      </c>
      <c r="D24" s="46">
        <v>469</v>
      </c>
      <c r="E24" s="28"/>
    </row>
    <row r="25" spans="1:5" ht="15.75" customHeight="1">
      <c r="A25" s="22" t="s">
        <v>27</v>
      </c>
      <c r="B25" s="46">
        <v>0</v>
      </c>
      <c r="C25" s="46">
        <v>0</v>
      </c>
      <c r="D25" s="46">
        <v>0</v>
      </c>
      <c r="E25" s="28"/>
    </row>
    <row r="26" spans="1:5" ht="15.75" customHeight="1">
      <c r="A26" s="22" t="s">
        <v>28</v>
      </c>
      <c r="B26" s="46">
        <v>0</v>
      </c>
      <c r="C26" s="46">
        <v>0</v>
      </c>
      <c r="D26" s="46">
        <v>0</v>
      </c>
      <c r="E26" s="28"/>
    </row>
    <row r="27" spans="1:5" ht="15" customHeight="1">
      <c r="A27" s="27"/>
      <c r="B27" s="16"/>
      <c r="C27" s="29" t="s">
        <v>29</v>
      </c>
      <c r="D27" s="12"/>
      <c r="E27" s="30"/>
    </row>
    <row r="28" spans="1:5" s="9" customFormat="1" ht="15.75" customHeight="1">
      <c r="A28" s="12" t="s">
        <v>6</v>
      </c>
      <c r="B28" s="41">
        <f>SUM(B29:B50)</f>
        <v>100.01262336698539</v>
      </c>
      <c r="C28" s="41">
        <v>100</v>
      </c>
      <c r="D28" s="41">
        <f>SUM(D29:D50)</f>
        <v>100</v>
      </c>
      <c r="E28" s="31"/>
    </row>
    <row r="29" spans="1:5" s="16" customFormat="1" ht="15.75" customHeight="1">
      <c r="A29" s="14" t="s">
        <v>7</v>
      </c>
      <c r="B29" s="42">
        <f>B5*100/$B$4</f>
        <v>64.256268468280936</v>
      </c>
      <c r="C29" s="43">
        <f>C5*100/$C$4</f>
        <v>65.781000931172173</v>
      </c>
      <c r="D29" s="43">
        <f>D5*100/D4</f>
        <v>62.206545377393518</v>
      </c>
      <c r="E29" s="33"/>
    </row>
    <row r="30" spans="1:5" s="16" customFormat="1" ht="15.75" customHeight="1">
      <c r="A30" s="14" t="s">
        <v>8</v>
      </c>
      <c r="B30" s="42">
        <v>0</v>
      </c>
      <c r="C30" s="43">
        <v>0</v>
      </c>
      <c r="D30" s="43">
        <v>0</v>
      </c>
      <c r="E30" s="34"/>
    </row>
    <row r="31" spans="1:5" s="16" customFormat="1" ht="15.75" customHeight="1">
      <c r="A31" s="18" t="s">
        <v>9</v>
      </c>
      <c r="B31" s="42">
        <f>B7*100/$B$4</f>
        <v>4.1409675682279952</v>
      </c>
      <c r="C31" s="43">
        <f t="shared" ref="C31:C46" si="0">C7*100/$C$4</f>
        <v>2.0043875570145673</v>
      </c>
      <c r="D31" s="43">
        <f t="shared" ref="D31:D47" si="1">D7*100/$D$4</f>
        <v>7.0132074470906485</v>
      </c>
      <c r="E31" s="33"/>
    </row>
    <row r="32" spans="1:5" s="16" customFormat="1" ht="15.75" customHeight="1">
      <c r="A32" s="18" t="s">
        <v>10</v>
      </c>
      <c r="B32" s="42">
        <v>0.8</v>
      </c>
      <c r="C32" s="43">
        <f t="shared" si="0"/>
        <v>1.3052192989378324</v>
      </c>
      <c r="D32" s="43">
        <v>0</v>
      </c>
      <c r="E32" s="34"/>
    </row>
    <row r="33" spans="1:5" s="16" customFormat="1" ht="15.75" customHeight="1">
      <c r="A33" s="14" t="s">
        <v>11</v>
      </c>
      <c r="B33" s="42">
        <v>0</v>
      </c>
      <c r="C33" s="43">
        <v>0</v>
      </c>
      <c r="D33" s="43">
        <v>0</v>
      </c>
      <c r="E33" s="34"/>
    </row>
    <row r="34" spans="1:5" ht="15.75" customHeight="1">
      <c r="A34" s="14" t="s">
        <v>12</v>
      </c>
      <c r="B34" s="42">
        <f>B10*100/$B$4</f>
        <v>3.1780149963572519</v>
      </c>
      <c r="C34" s="43">
        <f t="shared" si="0"/>
        <v>4.9707233156042356</v>
      </c>
      <c r="D34" s="43">
        <f t="shared" si="1"/>
        <v>0.76804752559274381</v>
      </c>
      <c r="E34" s="33"/>
    </row>
    <row r="35" spans="1:5" ht="15.75" customHeight="1">
      <c r="A35" s="18" t="s">
        <v>13</v>
      </c>
      <c r="B35" s="42">
        <f>B11*100/$B$4</f>
        <v>11.269441188848212</v>
      </c>
      <c r="C35" s="43">
        <f t="shared" si="0"/>
        <v>12.364861665693407</v>
      </c>
      <c r="D35" s="43">
        <f t="shared" si="1"/>
        <v>9.7968493078024714</v>
      </c>
      <c r="E35" s="33"/>
    </row>
    <row r="36" spans="1:5" ht="15.75" customHeight="1">
      <c r="A36" s="20" t="s">
        <v>14</v>
      </c>
      <c r="B36" s="42">
        <f>B12*100/$B$4</f>
        <v>0.32762108178309129</v>
      </c>
      <c r="C36" s="43">
        <f t="shared" si="0"/>
        <v>0.4963621154969145</v>
      </c>
      <c r="D36" s="43">
        <f t="shared" si="1"/>
        <v>0.10077971675595396</v>
      </c>
      <c r="E36" s="33"/>
    </row>
    <row r="37" spans="1:5" s="21" customFormat="1" ht="15.75" customHeight="1">
      <c r="A37" s="22" t="s">
        <v>15</v>
      </c>
      <c r="B37" s="42">
        <f>B13*100/$B$4</f>
        <v>5.0143221094453523</v>
      </c>
      <c r="C37" s="43">
        <f t="shared" si="0"/>
        <v>3.7238995596660405</v>
      </c>
      <c r="D37" s="43">
        <f t="shared" si="1"/>
        <v>6.7490585052776746</v>
      </c>
      <c r="E37" s="33"/>
    </row>
    <row r="38" spans="1:5" ht="15.75" customHeight="1">
      <c r="A38" s="22" t="s">
        <v>16</v>
      </c>
      <c r="B38" s="42">
        <v>0</v>
      </c>
      <c r="C38" s="43">
        <v>0</v>
      </c>
      <c r="D38" s="43">
        <v>0</v>
      </c>
      <c r="E38" s="33"/>
    </row>
    <row r="39" spans="1:5" ht="15.75" customHeight="1">
      <c r="A39" s="22" t="s">
        <v>17</v>
      </c>
      <c r="B39" s="42">
        <f>B15*100/$B$4</f>
        <v>0.4977668369632603</v>
      </c>
      <c r="C39" s="43">
        <f t="shared" si="0"/>
        <v>0.63998358611764339</v>
      </c>
      <c r="D39" s="43">
        <f t="shared" si="1"/>
        <v>0.30658250676284943</v>
      </c>
      <c r="E39" s="33"/>
    </row>
    <row r="40" spans="1:5" ht="15.75" customHeight="1">
      <c r="A40" s="27" t="s">
        <v>18</v>
      </c>
      <c r="B40" s="42">
        <f>B16*100/$B$4</f>
        <v>0.1642630561978759</v>
      </c>
      <c r="C40" s="42">
        <f>C16*100/$B$4</f>
        <v>2.0815704091190886E-2</v>
      </c>
      <c r="D40" s="43">
        <f t="shared" si="1"/>
        <v>0.33628600222776217</v>
      </c>
      <c r="E40" s="33"/>
    </row>
    <row r="41" spans="1:5" ht="15.75" customHeight="1">
      <c r="A41" s="27" t="s">
        <v>19</v>
      </c>
      <c r="B41" s="42">
        <v>0</v>
      </c>
      <c r="C41" s="43">
        <v>0</v>
      </c>
      <c r="D41" s="43">
        <v>0</v>
      </c>
      <c r="E41" s="33"/>
    </row>
    <row r="42" spans="1:5" ht="15.75" customHeight="1">
      <c r="A42" s="27" t="s">
        <v>20</v>
      </c>
      <c r="B42" s="42">
        <v>0</v>
      </c>
      <c r="C42" s="43">
        <f t="shared" si="0"/>
        <v>6.7865090513091655E-2</v>
      </c>
      <c r="D42" s="43">
        <v>0</v>
      </c>
      <c r="E42" s="33"/>
    </row>
    <row r="43" spans="1:5" ht="15.75" customHeight="1">
      <c r="A43" s="27" t="s">
        <v>21</v>
      </c>
      <c r="B43" s="42">
        <f t="shared" ref="B43:B48" si="2">B19*100/$B$4</f>
        <v>5.1324286043975436</v>
      </c>
      <c r="C43" s="43">
        <f t="shared" si="0"/>
        <v>5.4079007591420591</v>
      </c>
      <c r="D43" s="43">
        <f t="shared" si="1"/>
        <v>4.7621068264997612</v>
      </c>
      <c r="E43" s="33"/>
    </row>
    <row r="44" spans="1:5" ht="15.75" customHeight="1">
      <c r="A44" s="27" t="s">
        <v>22</v>
      </c>
      <c r="B44" s="42">
        <f t="shared" si="2"/>
        <v>2.235425613271369</v>
      </c>
      <c r="C44" s="43">
        <f t="shared" si="0"/>
        <v>1.3636148419374694</v>
      </c>
      <c r="D44" s="43">
        <f t="shared" si="1"/>
        <v>3.4074152654749907</v>
      </c>
      <c r="E44" s="33"/>
    </row>
    <row r="45" spans="1:5" ht="15.75" customHeight="1">
      <c r="A45" s="27" t="s">
        <v>23</v>
      </c>
      <c r="B45" s="42">
        <f t="shared" si="2"/>
        <v>1.458909347608683</v>
      </c>
      <c r="C45" s="43">
        <f t="shared" si="0"/>
        <v>1.0787392875743753</v>
      </c>
      <c r="D45" s="43">
        <f t="shared" si="1"/>
        <v>1.9699782527979632</v>
      </c>
      <c r="E45" s="33"/>
    </row>
    <row r="46" spans="1:5" ht="15.75" customHeight="1">
      <c r="A46" s="22" t="s">
        <v>24</v>
      </c>
      <c r="B46" s="42">
        <f t="shared" si="2"/>
        <v>0.14706747455732691</v>
      </c>
      <c r="C46" s="43">
        <f t="shared" si="0"/>
        <v>6.7075961553637098E-2</v>
      </c>
      <c r="D46" s="43">
        <f t="shared" si="1"/>
        <v>0.25460138969925211</v>
      </c>
      <c r="E46" s="33"/>
    </row>
    <row r="47" spans="1:5" ht="15.75" customHeight="1">
      <c r="A47" s="22" t="s">
        <v>25</v>
      </c>
      <c r="B47" s="42">
        <f t="shared" si="2"/>
        <v>1.1579866688990754</v>
      </c>
      <c r="C47" s="43">
        <v>0.6</v>
      </c>
      <c r="D47" s="43">
        <f t="shared" si="1"/>
        <v>1.8310083275871214</v>
      </c>
      <c r="E47" s="33"/>
    </row>
    <row r="48" spans="1:5" ht="15.75" customHeight="1">
      <c r="A48" s="22" t="s">
        <v>26</v>
      </c>
      <c r="B48" s="42">
        <f t="shared" si="2"/>
        <v>0.23214035214741138</v>
      </c>
      <c r="C48" s="42">
        <v>0</v>
      </c>
      <c r="D48" s="42">
        <f>D24*100/D4</f>
        <v>0.49753354903728847</v>
      </c>
      <c r="E48" s="33"/>
    </row>
    <row r="49" spans="1:5" ht="15.75" customHeight="1">
      <c r="A49" s="22" t="s">
        <v>27</v>
      </c>
      <c r="B49" s="42">
        <v>0</v>
      </c>
      <c r="C49" s="43">
        <v>0</v>
      </c>
      <c r="D49" s="43">
        <v>0</v>
      </c>
      <c r="E49" s="33"/>
    </row>
    <row r="50" spans="1:5" ht="13.5" customHeight="1">
      <c r="A50" s="35" t="s">
        <v>28</v>
      </c>
      <c r="B50" s="44">
        <v>0</v>
      </c>
      <c r="C50" s="44">
        <v>0</v>
      </c>
      <c r="D50" s="44">
        <v>0</v>
      </c>
      <c r="E50" s="36"/>
    </row>
    <row r="51" spans="1:5" ht="4.5" customHeight="1">
      <c r="A51" s="22"/>
      <c r="B51" s="37"/>
      <c r="C51" s="37"/>
      <c r="D51" s="37"/>
      <c r="E51" s="36"/>
    </row>
    <row r="52" spans="1:5" ht="14.25" customHeight="1">
      <c r="A52" s="38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B24" sqref="B24"/>
    </sheetView>
  </sheetViews>
  <sheetFormatPr defaultRowHeight="14.25" customHeight="1"/>
  <cols>
    <col min="1" max="1" width="49.75" style="4" customWidth="1"/>
    <col min="2" max="2" width="10.5" style="4" customWidth="1"/>
    <col min="3" max="3" width="10.125" style="4" customWidth="1"/>
    <col min="4" max="4" width="10.625" style="4" customWidth="1"/>
    <col min="5" max="5" width="7" style="4" customWidth="1"/>
    <col min="6" max="6" width="9.625" style="4" customWidth="1"/>
    <col min="7" max="256" width="9" style="4"/>
    <col min="257" max="257" width="49.75" style="4" customWidth="1"/>
    <col min="258" max="258" width="10.5" style="4" customWidth="1"/>
    <col min="259" max="259" width="10.125" style="4" customWidth="1"/>
    <col min="260" max="260" width="10.625" style="4" customWidth="1"/>
    <col min="261" max="261" width="7" style="4" customWidth="1"/>
    <col min="262" max="262" width="9.625" style="4" customWidth="1"/>
    <col min="263" max="512" width="9" style="4"/>
    <col min="513" max="513" width="49.75" style="4" customWidth="1"/>
    <col min="514" max="514" width="10.5" style="4" customWidth="1"/>
    <col min="515" max="515" width="10.125" style="4" customWidth="1"/>
    <col min="516" max="516" width="10.625" style="4" customWidth="1"/>
    <col min="517" max="517" width="7" style="4" customWidth="1"/>
    <col min="518" max="518" width="9.625" style="4" customWidth="1"/>
    <col min="519" max="768" width="9" style="4"/>
    <col min="769" max="769" width="49.75" style="4" customWidth="1"/>
    <col min="770" max="770" width="10.5" style="4" customWidth="1"/>
    <col min="771" max="771" width="10.125" style="4" customWidth="1"/>
    <col min="772" max="772" width="10.625" style="4" customWidth="1"/>
    <col min="773" max="773" width="7" style="4" customWidth="1"/>
    <col min="774" max="774" width="9.625" style="4" customWidth="1"/>
    <col min="775" max="1024" width="9" style="4"/>
    <col min="1025" max="1025" width="49.75" style="4" customWidth="1"/>
    <col min="1026" max="1026" width="10.5" style="4" customWidth="1"/>
    <col min="1027" max="1027" width="10.125" style="4" customWidth="1"/>
    <col min="1028" max="1028" width="10.625" style="4" customWidth="1"/>
    <col min="1029" max="1029" width="7" style="4" customWidth="1"/>
    <col min="1030" max="1030" width="9.625" style="4" customWidth="1"/>
    <col min="1031" max="1280" width="9" style="4"/>
    <col min="1281" max="1281" width="49.75" style="4" customWidth="1"/>
    <col min="1282" max="1282" width="10.5" style="4" customWidth="1"/>
    <col min="1283" max="1283" width="10.125" style="4" customWidth="1"/>
    <col min="1284" max="1284" width="10.625" style="4" customWidth="1"/>
    <col min="1285" max="1285" width="7" style="4" customWidth="1"/>
    <col min="1286" max="1286" width="9.625" style="4" customWidth="1"/>
    <col min="1287" max="1536" width="9" style="4"/>
    <col min="1537" max="1537" width="49.75" style="4" customWidth="1"/>
    <col min="1538" max="1538" width="10.5" style="4" customWidth="1"/>
    <col min="1539" max="1539" width="10.125" style="4" customWidth="1"/>
    <col min="1540" max="1540" width="10.625" style="4" customWidth="1"/>
    <col min="1541" max="1541" width="7" style="4" customWidth="1"/>
    <col min="1542" max="1542" width="9.625" style="4" customWidth="1"/>
    <col min="1543" max="1792" width="9" style="4"/>
    <col min="1793" max="1793" width="49.75" style="4" customWidth="1"/>
    <col min="1794" max="1794" width="10.5" style="4" customWidth="1"/>
    <col min="1795" max="1795" width="10.125" style="4" customWidth="1"/>
    <col min="1796" max="1796" width="10.625" style="4" customWidth="1"/>
    <col min="1797" max="1797" width="7" style="4" customWidth="1"/>
    <col min="1798" max="1798" width="9.625" style="4" customWidth="1"/>
    <col min="1799" max="2048" width="9" style="4"/>
    <col min="2049" max="2049" width="49.75" style="4" customWidth="1"/>
    <col min="2050" max="2050" width="10.5" style="4" customWidth="1"/>
    <col min="2051" max="2051" width="10.125" style="4" customWidth="1"/>
    <col min="2052" max="2052" width="10.625" style="4" customWidth="1"/>
    <col min="2053" max="2053" width="7" style="4" customWidth="1"/>
    <col min="2054" max="2054" width="9.625" style="4" customWidth="1"/>
    <col min="2055" max="2304" width="9" style="4"/>
    <col min="2305" max="2305" width="49.75" style="4" customWidth="1"/>
    <col min="2306" max="2306" width="10.5" style="4" customWidth="1"/>
    <col min="2307" max="2307" width="10.125" style="4" customWidth="1"/>
    <col min="2308" max="2308" width="10.625" style="4" customWidth="1"/>
    <col min="2309" max="2309" width="7" style="4" customWidth="1"/>
    <col min="2310" max="2310" width="9.625" style="4" customWidth="1"/>
    <col min="2311" max="2560" width="9" style="4"/>
    <col min="2561" max="2561" width="49.75" style="4" customWidth="1"/>
    <col min="2562" max="2562" width="10.5" style="4" customWidth="1"/>
    <col min="2563" max="2563" width="10.125" style="4" customWidth="1"/>
    <col min="2564" max="2564" width="10.625" style="4" customWidth="1"/>
    <col min="2565" max="2565" width="7" style="4" customWidth="1"/>
    <col min="2566" max="2566" width="9.625" style="4" customWidth="1"/>
    <col min="2567" max="2816" width="9" style="4"/>
    <col min="2817" max="2817" width="49.75" style="4" customWidth="1"/>
    <col min="2818" max="2818" width="10.5" style="4" customWidth="1"/>
    <col min="2819" max="2819" width="10.125" style="4" customWidth="1"/>
    <col min="2820" max="2820" width="10.625" style="4" customWidth="1"/>
    <col min="2821" max="2821" width="7" style="4" customWidth="1"/>
    <col min="2822" max="2822" width="9.625" style="4" customWidth="1"/>
    <col min="2823" max="3072" width="9" style="4"/>
    <col min="3073" max="3073" width="49.75" style="4" customWidth="1"/>
    <col min="3074" max="3074" width="10.5" style="4" customWidth="1"/>
    <col min="3075" max="3075" width="10.125" style="4" customWidth="1"/>
    <col min="3076" max="3076" width="10.625" style="4" customWidth="1"/>
    <col min="3077" max="3077" width="7" style="4" customWidth="1"/>
    <col min="3078" max="3078" width="9.625" style="4" customWidth="1"/>
    <col min="3079" max="3328" width="9" style="4"/>
    <col min="3329" max="3329" width="49.75" style="4" customWidth="1"/>
    <col min="3330" max="3330" width="10.5" style="4" customWidth="1"/>
    <col min="3331" max="3331" width="10.125" style="4" customWidth="1"/>
    <col min="3332" max="3332" width="10.625" style="4" customWidth="1"/>
    <col min="3333" max="3333" width="7" style="4" customWidth="1"/>
    <col min="3334" max="3334" width="9.625" style="4" customWidth="1"/>
    <col min="3335" max="3584" width="9" style="4"/>
    <col min="3585" max="3585" width="49.75" style="4" customWidth="1"/>
    <col min="3586" max="3586" width="10.5" style="4" customWidth="1"/>
    <col min="3587" max="3587" width="10.125" style="4" customWidth="1"/>
    <col min="3588" max="3588" width="10.625" style="4" customWidth="1"/>
    <col min="3589" max="3589" width="7" style="4" customWidth="1"/>
    <col min="3590" max="3590" width="9.625" style="4" customWidth="1"/>
    <col min="3591" max="3840" width="9" style="4"/>
    <col min="3841" max="3841" width="49.75" style="4" customWidth="1"/>
    <col min="3842" max="3842" width="10.5" style="4" customWidth="1"/>
    <col min="3843" max="3843" width="10.125" style="4" customWidth="1"/>
    <col min="3844" max="3844" width="10.625" style="4" customWidth="1"/>
    <col min="3845" max="3845" width="7" style="4" customWidth="1"/>
    <col min="3846" max="3846" width="9.625" style="4" customWidth="1"/>
    <col min="3847" max="4096" width="9" style="4"/>
    <col min="4097" max="4097" width="49.75" style="4" customWidth="1"/>
    <col min="4098" max="4098" width="10.5" style="4" customWidth="1"/>
    <col min="4099" max="4099" width="10.125" style="4" customWidth="1"/>
    <col min="4100" max="4100" width="10.625" style="4" customWidth="1"/>
    <col min="4101" max="4101" width="7" style="4" customWidth="1"/>
    <col min="4102" max="4102" width="9.625" style="4" customWidth="1"/>
    <col min="4103" max="4352" width="9" style="4"/>
    <col min="4353" max="4353" width="49.75" style="4" customWidth="1"/>
    <col min="4354" max="4354" width="10.5" style="4" customWidth="1"/>
    <col min="4355" max="4355" width="10.125" style="4" customWidth="1"/>
    <col min="4356" max="4356" width="10.625" style="4" customWidth="1"/>
    <col min="4357" max="4357" width="7" style="4" customWidth="1"/>
    <col min="4358" max="4358" width="9.625" style="4" customWidth="1"/>
    <col min="4359" max="4608" width="9" style="4"/>
    <col min="4609" max="4609" width="49.75" style="4" customWidth="1"/>
    <col min="4610" max="4610" width="10.5" style="4" customWidth="1"/>
    <col min="4611" max="4611" width="10.125" style="4" customWidth="1"/>
    <col min="4612" max="4612" width="10.625" style="4" customWidth="1"/>
    <col min="4613" max="4613" width="7" style="4" customWidth="1"/>
    <col min="4614" max="4614" width="9.625" style="4" customWidth="1"/>
    <col min="4615" max="4864" width="9" style="4"/>
    <col min="4865" max="4865" width="49.75" style="4" customWidth="1"/>
    <col min="4866" max="4866" width="10.5" style="4" customWidth="1"/>
    <col min="4867" max="4867" width="10.125" style="4" customWidth="1"/>
    <col min="4868" max="4868" width="10.625" style="4" customWidth="1"/>
    <col min="4869" max="4869" width="7" style="4" customWidth="1"/>
    <col min="4870" max="4870" width="9.625" style="4" customWidth="1"/>
    <col min="4871" max="5120" width="9" style="4"/>
    <col min="5121" max="5121" width="49.75" style="4" customWidth="1"/>
    <col min="5122" max="5122" width="10.5" style="4" customWidth="1"/>
    <col min="5123" max="5123" width="10.125" style="4" customWidth="1"/>
    <col min="5124" max="5124" width="10.625" style="4" customWidth="1"/>
    <col min="5125" max="5125" width="7" style="4" customWidth="1"/>
    <col min="5126" max="5126" width="9.625" style="4" customWidth="1"/>
    <col min="5127" max="5376" width="9" style="4"/>
    <col min="5377" max="5377" width="49.75" style="4" customWidth="1"/>
    <col min="5378" max="5378" width="10.5" style="4" customWidth="1"/>
    <col min="5379" max="5379" width="10.125" style="4" customWidth="1"/>
    <col min="5380" max="5380" width="10.625" style="4" customWidth="1"/>
    <col min="5381" max="5381" width="7" style="4" customWidth="1"/>
    <col min="5382" max="5382" width="9.625" style="4" customWidth="1"/>
    <col min="5383" max="5632" width="9" style="4"/>
    <col min="5633" max="5633" width="49.75" style="4" customWidth="1"/>
    <col min="5634" max="5634" width="10.5" style="4" customWidth="1"/>
    <col min="5635" max="5635" width="10.125" style="4" customWidth="1"/>
    <col min="5636" max="5636" width="10.625" style="4" customWidth="1"/>
    <col min="5637" max="5637" width="7" style="4" customWidth="1"/>
    <col min="5638" max="5638" width="9.625" style="4" customWidth="1"/>
    <col min="5639" max="5888" width="9" style="4"/>
    <col min="5889" max="5889" width="49.75" style="4" customWidth="1"/>
    <col min="5890" max="5890" width="10.5" style="4" customWidth="1"/>
    <col min="5891" max="5891" width="10.125" style="4" customWidth="1"/>
    <col min="5892" max="5892" width="10.625" style="4" customWidth="1"/>
    <col min="5893" max="5893" width="7" style="4" customWidth="1"/>
    <col min="5894" max="5894" width="9.625" style="4" customWidth="1"/>
    <col min="5895" max="6144" width="9" style="4"/>
    <col min="6145" max="6145" width="49.75" style="4" customWidth="1"/>
    <col min="6146" max="6146" width="10.5" style="4" customWidth="1"/>
    <col min="6147" max="6147" width="10.125" style="4" customWidth="1"/>
    <col min="6148" max="6148" width="10.625" style="4" customWidth="1"/>
    <col min="6149" max="6149" width="7" style="4" customWidth="1"/>
    <col min="6150" max="6150" width="9.625" style="4" customWidth="1"/>
    <col min="6151" max="6400" width="9" style="4"/>
    <col min="6401" max="6401" width="49.75" style="4" customWidth="1"/>
    <col min="6402" max="6402" width="10.5" style="4" customWidth="1"/>
    <col min="6403" max="6403" width="10.125" style="4" customWidth="1"/>
    <col min="6404" max="6404" width="10.625" style="4" customWidth="1"/>
    <col min="6405" max="6405" width="7" style="4" customWidth="1"/>
    <col min="6406" max="6406" width="9.625" style="4" customWidth="1"/>
    <col min="6407" max="6656" width="9" style="4"/>
    <col min="6657" max="6657" width="49.75" style="4" customWidth="1"/>
    <col min="6658" max="6658" width="10.5" style="4" customWidth="1"/>
    <col min="6659" max="6659" width="10.125" style="4" customWidth="1"/>
    <col min="6660" max="6660" width="10.625" style="4" customWidth="1"/>
    <col min="6661" max="6661" width="7" style="4" customWidth="1"/>
    <col min="6662" max="6662" width="9.625" style="4" customWidth="1"/>
    <col min="6663" max="6912" width="9" style="4"/>
    <col min="6913" max="6913" width="49.75" style="4" customWidth="1"/>
    <col min="6914" max="6914" width="10.5" style="4" customWidth="1"/>
    <col min="6915" max="6915" width="10.125" style="4" customWidth="1"/>
    <col min="6916" max="6916" width="10.625" style="4" customWidth="1"/>
    <col min="6917" max="6917" width="7" style="4" customWidth="1"/>
    <col min="6918" max="6918" width="9.625" style="4" customWidth="1"/>
    <col min="6919" max="7168" width="9" style="4"/>
    <col min="7169" max="7169" width="49.75" style="4" customWidth="1"/>
    <col min="7170" max="7170" width="10.5" style="4" customWidth="1"/>
    <col min="7171" max="7171" width="10.125" style="4" customWidth="1"/>
    <col min="7172" max="7172" width="10.625" style="4" customWidth="1"/>
    <col min="7173" max="7173" width="7" style="4" customWidth="1"/>
    <col min="7174" max="7174" width="9.625" style="4" customWidth="1"/>
    <col min="7175" max="7424" width="9" style="4"/>
    <col min="7425" max="7425" width="49.75" style="4" customWidth="1"/>
    <col min="7426" max="7426" width="10.5" style="4" customWidth="1"/>
    <col min="7427" max="7427" width="10.125" style="4" customWidth="1"/>
    <col min="7428" max="7428" width="10.625" style="4" customWidth="1"/>
    <col min="7429" max="7429" width="7" style="4" customWidth="1"/>
    <col min="7430" max="7430" width="9.625" style="4" customWidth="1"/>
    <col min="7431" max="7680" width="9" style="4"/>
    <col min="7681" max="7681" width="49.75" style="4" customWidth="1"/>
    <col min="7682" max="7682" width="10.5" style="4" customWidth="1"/>
    <col min="7683" max="7683" width="10.125" style="4" customWidth="1"/>
    <col min="7684" max="7684" width="10.625" style="4" customWidth="1"/>
    <col min="7685" max="7685" width="7" style="4" customWidth="1"/>
    <col min="7686" max="7686" width="9.625" style="4" customWidth="1"/>
    <col min="7687" max="7936" width="9" style="4"/>
    <col min="7937" max="7937" width="49.75" style="4" customWidth="1"/>
    <col min="7938" max="7938" width="10.5" style="4" customWidth="1"/>
    <col min="7939" max="7939" width="10.125" style="4" customWidth="1"/>
    <col min="7940" max="7940" width="10.625" style="4" customWidth="1"/>
    <col min="7941" max="7941" width="7" style="4" customWidth="1"/>
    <col min="7942" max="7942" width="9.625" style="4" customWidth="1"/>
    <col min="7943" max="8192" width="9" style="4"/>
    <col min="8193" max="8193" width="49.75" style="4" customWidth="1"/>
    <col min="8194" max="8194" width="10.5" style="4" customWidth="1"/>
    <col min="8195" max="8195" width="10.125" style="4" customWidth="1"/>
    <col min="8196" max="8196" width="10.625" style="4" customWidth="1"/>
    <col min="8197" max="8197" width="7" style="4" customWidth="1"/>
    <col min="8198" max="8198" width="9.625" style="4" customWidth="1"/>
    <col min="8199" max="8448" width="9" style="4"/>
    <col min="8449" max="8449" width="49.75" style="4" customWidth="1"/>
    <col min="8450" max="8450" width="10.5" style="4" customWidth="1"/>
    <col min="8451" max="8451" width="10.125" style="4" customWidth="1"/>
    <col min="8452" max="8452" width="10.625" style="4" customWidth="1"/>
    <col min="8453" max="8453" width="7" style="4" customWidth="1"/>
    <col min="8454" max="8454" width="9.625" style="4" customWidth="1"/>
    <col min="8455" max="8704" width="9" style="4"/>
    <col min="8705" max="8705" width="49.75" style="4" customWidth="1"/>
    <col min="8706" max="8706" width="10.5" style="4" customWidth="1"/>
    <col min="8707" max="8707" width="10.125" style="4" customWidth="1"/>
    <col min="8708" max="8708" width="10.625" style="4" customWidth="1"/>
    <col min="8709" max="8709" width="7" style="4" customWidth="1"/>
    <col min="8710" max="8710" width="9.625" style="4" customWidth="1"/>
    <col min="8711" max="8960" width="9" style="4"/>
    <col min="8961" max="8961" width="49.75" style="4" customWidth="1"/>
    <col min="8962" max="8962" width="10.5" style="4" customWidth="1"/>
    <col min="8963" max="8963" width="10.125" style="4" customWidth="1"/>
    <col min="8964" max="8964" width="10.625" style="4" customWidth="1"/>
    <col min="8965" max="8965" width="7" style="4" customWidth="1"/>
    <col min="8966" max="8966" width="9.625" style="4" customWidth="1"/>
    <col min="8967" max="9216" width="9" style="4"/>
    <col min="9217" max="9217" width="49.75" style="4" customWidth="1"/>
    <col min="9218" max="9218" width="10.5" style="4" customWidth="1"/>
    <col min="9219" max="9219" width="10.125" style="4" customWidth="1"/>
    <col min="9220" max="9220" width="10.625" style="4" customWidth="1"/>
    <col min="9221" max="9221" width="7" style="4" customWidth="1"/>
    <col min="9222" max="9222" width="9.625" style="4" customWidth="1"/>
    <col min="9223" max="9472" width="9" style="4"/>
    <col min="9473" max="9473" width="49.75" style="4" customWidth="1"/>
    <col min="9474" max="9474" width="10.5" style="4" customWidth="1"/>
    <col min="9475" max="9475" width="10.125" style="4" customWidth="1"/>
    <col min="9476" max="9476" width="10.625" style="4" customWidth="1"/>
    <col min="9477" max="9477" width="7" style="4" customWidth="1"/>
    <col min="9478" max="9478" width="9.625" style="4" customWidth="1"/>
    <col min="9479" max="9728" width="9" style="4"/>
    <col min="9729" max="9729" width="49.75" style="4" customWidth="1"/>
    <col min="9730" max="9730" width="10.5" style="4" customWidth="1"/>
    <col min="9731" max="9731" width="10.125" style="4" customWidth="1"/>
    <col min="9732" max="9732" width="10.625" style="4" customWidth="1"/>
    <col min="9733" max="9733" width="7" style="4" customWidth="1"/>
    <col min="9734" max="9734" width="9.625" style="4" customWidth="1"/>
    <col min="9735" max="9984" width="9" style="4"/>
    <col min="9985" max="9985" width="49.75" style="4" customWidth="1"/>
    <col min="9986" max="9986" width="10.5" style="4" customWidth="1"/>
    <col min="9987" max="9987" width="10.125" style="4" customWidth="1"/>
    <col min="9988" max="9988" width="10.625" style="4" customWidth="1"/>
    <col min="9989" max="9989" width="7" style="4" customWidth="1"/>
    <col min="9990" max="9990" width="9.625" style="4" customWidth="1"/>
    <col min="9991" max="10240" width="9" style="4"/>
    <col min="10241" max="10241" width="49.75" style="4" customWidth="1"/>
    <col min="10242" max="10242" width="10.5" style="4" customWidth="1"/>
    <col min="10243" max="10243" width="10.125" style="4" customWidth="1"/>
    <col min="10244" max="10244" width="10.625" style="4" customWidth="1"/>
    <col min="10245" max="10245" width="7" style="4" customWidth="1"/>
    <col min="10246" max="10246" width="9.625" style="4" customWidth="1"/>
    <col min="10247" max="10496" width="9" style="4"/>
    <col min="10497" max="10497" width="49.75" style="4" customWidth="1"/>
    <col min="10498" max="10498" width="10.5" style="4" customWidth="1"/>
    <col min="10499" max="10499" width="10.125" style="4" customWidth="1"/>
    <col min="10500" max="10500" width="10.625" style="4" customWidth="1"/>
    <col min="10501" max="10501" width="7" style="4" customWidth="1"/>
    <col min="10502" max="10502" width="9.625" style="4" customWidth="1"/>
    <col min="10503" max="10752" width="9" style="4"/>
    <col min="10753" max="10753" width="49.75" style="4" customWidth="1"/>
    <col min="10754" max="10754" width="10.5" style="4" customWidth="1"/>
    <col min="10755" max="10755" width="10.125" style="4" customWidth="1"/>
    <col min="10756" max="10756" width="10.625" style="4" customWidth="1"/>
    <col min="10757" max="10757" width="7" style="4" customWidth="1"/>
    <col min="10758" max="10758" width="9.625" style="4" customWidth="1"/>
    <col min="10759" max="11008" width="9" style="4"/>
    <col min="11009" max="11009" width="49.75" style="4" customWidth="1"/>
    <col min="11010" max="11010" width="10.5" style="4" customWidth="1"/>
    <col min="11011" max="11011" width="10.125" style="4" customWidth="1"/>
    <col min="11012" max="11012" width="10.625" style="4" customWidth="1"/>
    <col min="11013" max="11013" width="7" style="4" customWidth="1"/>
    <col min="11014" max="11014" width="9.625" style="4" customWidth="1"/>
    <col min="11015" max="11264" width="9" style="4"/>
    <col min="11265" max="11265" width="49.75" style="4" customWidth="1"/>
    <col min="11266" max="11266" width="10.5" style="4" customWidth="1"/>
    <col min="11267" max="11267" width="10.125" style="4" customWidth="1"/>
    <col min="11268" max="11268" width="10.625" style="4" customWidth="1"/>
    <col min="11269" max="11269" width="7" style="4" customWidth="1"/>
    <col min="11270" max="11270" width="9.625" style="4" customWidth="1"/>
    <col min="11271" max="11520" width="9" style="4"/>
    <col min="11521" max="11521" width="49.75" style="4" customWidth="1"/>
    <col min="11522" max="11522" width="10.5" style="4" customWidth="1"/>
    <col min="11523" max="11523" width="10.125" style="4" customWidth="1"/>
    <col min="11524" max="11524" width="10.625" style="4" customWidth="1"/>
    <col min="11525" max="11525" width="7" style="4" customWidth="1"/>
    <col min="11526" max="11526" width="9.625" style="4" customWidth="1"/>
    <col min="11527" max="11776" width="9" style="4"/>
    <col min="11777" max="11777" width="49.75" style="4" customWidth="1"/>
    <col min="11778" max="11778" width="10.5" style="4" customWidth="1"/>
    <col min="11779" max="11779" width="10.125" style="4" customWidth="1"/>
    <col min="11780" max="11780" width="10.625" style="4" customWidth="1"/>
    <col min="11781" max="11781" width="7" style="4" customWidth="1"/>
    <col min="11782" max="11782" width="9.625" style="4" customWidth="1"/>
    <col min="11783" max="12032" width="9" style="4"/>
    <col min="12033" max="12033" width="49.75" style="4" customWidth="1"/>
    <col min="12034" max="12034" width="10.5" style="4" customWidth="1"/>
    <col min="12035" max="12035" width="10.125" style="4" customWidth="1"/>
    <col min="12036" max="12036" width="10.625" style="4" customWidth="1"/>
    <col min="12037" max="12037" width="7" style="4" customWidth="1"/>
    <col min="12038" max="12038" width="9.625" style="4" customWidth="1"/>
    <col min="12039" max="12288" width="9" style="4"/>
    <col min="12289" max="12289" width="49.75" style="4" customWidth="1"/>
    <col min="12290" max="12290" width="10.5" style="4" customWidth="1"/>
    <col min="12291" max="12291" width="10.125" style="4" customWidth="1"/>
    <col min="12292" max="12292" width="10.625" style="4" customWidth="1"/>
    <col min="12293" max="12293" width="7" style="4" customWidth="1"/>
    <col min="12294" max="12294" width="9.625" style="4" customWidth="1"/>
    <col min="12295" max="12544" width="9" style="4"/>
    <col min="12545" max="12545" width="49.75" style="4" customWidth="1"/>
    <col min="12546" max="12546" width="10.5" style="4" customWidth="1"/>
    <col min="12547" max="12547" width="10.125" style="4" customWidth="1"/>
    <col min="12548" max="12548" width="10.625" style="4" customWidth="1"/>
    <col min="12549" max="12549" width="7" style="4" customWidth="1"/>
    <col min="12550" max="12550" width="9.625" style="4" customWidth="1"/>
    <col min="12551" max="12800" width="9" style="4"/>
    <col min="12801" max="12801" width="49.75" style="4" customWidth="1"/>
    <col min="12802" max="12802" width="10.5" style="4" customWidth="1"/>
    <col min="12803" max="12803" width="10.125" style="4" customWidth="1"/>
    <col min="12804" max="12804" width="10.625" style="4" customWidth="1"/>
    <col min="12805" max="12805" width="7" style="4" customWidth="1"/>
    <col min="12806" max="12806" width="9.625" style="4" customWidth="1"/>
    <col min="12807" max="13056" width="9" style="4"/>
    <col min="13057" max="13057" width="49.75" style="4" customWidth="1"/>
    <col min="13058" max="13058" width="10.5" style="4" customWidth="1"/>
    <col min="13059" max="13059" width="10.125" style="4" customWidth="1"/>
    <col min="13060" max="13060" width="10.625" style="4" customWidth="1"/>
    <col min="13061" max="13061" width="7" style="4" customWidth="1"/>
    <col min="13062" max="13062" width="9.625" style="4" customWidth="1"/>
    <col min="13063" max="13312" width="9" style="4"/>
    <col min="13313" max="13313" width="49.75" style="4" customWidth="1"/>
    <col min="13314" max="13314" width="10.5" style="4" customWidth="1"/>
    <col min="13315" max="13315" width="10.125" style="4" customWidth="1"/>
    <col min="13316" max="13316" width="10.625" style="4" customWidth="1"/>
    <col min="13317" max="13317" width="7" style="4" customWidth="1"/>
    <col min="13318" max="13318" width="9.625" style="4" customWidth="1"/>
    <col min="13319" max="13568" width="9" style="4"/>
    <col min="13569" max="13569" width="49.75" style="4" customWidth="1"/>
    <col min="13570" max="13570" width="10.5" style="4" customWidth="1"/>
    <col min="13571" max="13571" width="10.125" style="4" customWidth="1"/>
    <col min="13572" max="13572" width="10.625" style="4" customWidth="1"/>
    <col min="13573" max="13573" width="7" style="4" customWidth="1"/>
    <col min="13574" max="13574" width="9.625" style="4" customWidth="1"/>
    <col min="13575" max="13824" width="9" style="4"/>
    <col min="13825" max="13825" width="49.75" style="4" customWidth="1"/>
    <col min="13826" max="13826" width="10.5" style="4" customWidth="1"/>
    <col min="13827" max="13827" width="10.125" style="4" customWidth="1"/>
    <col min="13828" max="13828" width="10.625" style="4" customWidth="1"/>
    <col min="13829" max="13829" width="7" style="4" customWidth="1"/>
    <col min="13830" max="13830" width="9.625" style="4" customWidth="1"/>
    <col min="13831" max="14080" width="9" style="4"/>
    <col min="14081" max="14081" width="49.75" style="4" customWidth="1"/>
    <col min="14082" max="14082" width="10.5" style="4" customWidth="1"/>
    <col min="14083" max="14083" width="10.125" style="4" customWidth="1"/>
    <col min="14084" max="14084" width="10.625" style="4" customWidth="1"/>
    <col min="14085" max="14085" width="7" style="4" customWidth="1"/>
    <col min="14086" max="14086" width="9.625" style="4" customWidth="1"/>
    <col min="14087" max="14336" width="9" style="4"/>
    <col min="14337" max="14337" width="49.75" style="4" customWidth="1"/>
    <col min="14338" max="14338" width="10.5" style="4" customWidth="1"/>
    <col min="14339" max="14339" width="10.125" style="4" customWidth="1"/>
    <col min="14340" max="14340" width="10.625" style="4" customWidth="1"/>
    <col min="14341" max="14341" width="7" style="4" customWidth="1"/>
    <col min="14342" max="14342" width="9.625" style="4" customWidth="1"/>
    <col min="14343" max="14592" width="9" style="4"/>
    <col min="14593" max="14593" width="49.75" style="4" customWidth="1"/>
    <col min="14594" max="14594" width="10.5" style="4" customWidth="1"/>
    <col min="14595" max="14595" width="10.125" style="4" customWidth="1"/>
    <col min="14596" max="14596" width="10.625" style="4" customWidth="1"/>
    <col min="14597" max="14597" width="7" style="4" customWidth="1"/>
    <col min="14598" max="14598" width="9.625" style="4" customWidth="1"/>
    <col min="14599" max="14848" width="9" style="4"/>
    <col min="14849" max="14849" width="49.75" style="4" customWidth="1"/>
    <col min="14850" max="14850" width="10.5" style="4" customWidth="1"/>
    <col min="14851" max="14851" width="10.125" style="4" customWidth="1"/>
    <col min="14852" max="14852" width="10.625" style="4" customWidth="1"/>
    <col min="14853" max="14853" width="7" style="4" customWidth="1"/>
    <col min="14854" max="14854" width="9.625" style="4" customWidth="1"/>
    <col min="14855" max="15104" width="9" style="4"/>
    <col min="15105" max="15105" width="49.75" style="4" customWidth="1"/>
    <col min="15106" max="15106" width="10.5" style="4" customWidth="1"/>
    <col min="15107" max="15107" width="10.125" style="4" customWidth="1"/>
    <col min="15108" max="15108" width="10.625" style="4" customWidth="1"/>
    <col min="15109" max="15109" width="7" style="4" customWidth="1"/>
    <col min="15110" max="15110" width="9.625" style="4" customWidth="1"/>
    <col min="15111" max="15360" width="9" style="4"/>
    <col min="15361" max="15361" width="49.75" style="4" customWidth="1"/>
    <col min="15362" max="15362" width="10.5" style="4" customWidth="1"/>
    <col min="15363" max="15363" width="10.125" style="4" customWidth="1"/>
    <col min="15364" max="15364" width="10.625" style="4" customWidth="1"/>
    <col min="15365" max="15365" width="7" style="4" customWidth="1"/>
    <col min="15366" max="15366" width="9.625" style="4" customWidth="1"/>
    <col min="15367" max="15616" width="9" style="4"/>
    <col min="15617" max="15617" width="49.75" style="4" customWidth="1"/>
    <col min="15618" max="15618" width="10.5" style="4" customWidth="1"/>
    <col min="15619" max="15619" width="10.125" style="4" customWidth="1"/>
    <col min="15620" max="15620" width="10.625" style="4" customWidth="1"/>
    <col min="15621" max="15621" width="7" style="4" customWidth="1"/>
    <col min="15622" max="15622" width="9.625" style="4" customWidth="1"/>
    <col min="15623" max="15872" width="9" style="4"/>
    <col min="15873" max="15873" width="49.75" style="4" customWidth="1"/>
    <col min="15874" max="15874" width="10.5" style="4" customWidth="1"/>
    <col min="15875" max="15875" width="10.125" style="4" customWidth="1"/>
    <col min="15876" max="15876" width="10.625" style="4" customWidth="1"/>
    <col min="15877" max="15877" width="7" style="4" customWidth="1"/>
    <col min="15878" max="15878" width="9.625" style="4" customWidth="1"/>
    <col min="15879" max="16128" width="9" style="4"/>
    <col min="16129" max="16129" width="49.75" style="4" customWidth="1"/>
    <col min="16130" max="16130" width="10.5" style="4" customWidth="1"/>
    <col min="16131" max="16131" width="10.125" style="4" customWidth="1"/>
    <col min="16132" max="16132" width="10.625" style="4" customWidth="1"/>
    <col min="16133" max="16133" width="7" style="4" customWidth="1"/>
    <col min="16134" max="16134" width="9.625" style="4" customWidth="1"/>
    <col min="16135" max="16384" width="9" style="4"/>
  </cols>
  <sheetData>
    <row r="1" spans="1:6" s="1" customFormat="1" ht="22.5" customHeight="1">
      <c r="A1" s="1" t="s">
        <v>0</v>
      </c>
      <c r="B1" s="2"/>
      <c r="C1" s="2"/>
      <c r="D1" s="2"/>
      <c r="E1" s="2"/>
    </row>
    <row r="2" spans="1:6" s="3" customFormat="1" ht="20.25" customHeight="1">
      <c r="A2" s="5" t="s">
        <v>1</v>
      </c>
      <c r="B2" s="6" t="s">
        <v>2</v>
      </c>
      <c r="C2" s="6" t="s">
        <v>3</v>
      </c>
      <c r="D2" s="6" t="s">
        <v>4</v>
      </c>
      <c r="E2" s="7"/>
    </row>
    <row r="3" spans="1:6" s="3" customFormat="1" ht="16.5" customHeight="1">
      <c r="A3" s="8"/>
      <c r="B3" s="9"/>
      <c r="C3" s="10" t="s">
        <v>5</v>
      </c>
      <c r="D3" s="11"/>
      <c r="E3" s="8"/>
    </row>
    <row r="4" spans="1:6" s="9" customFormat="1" ht="15.75" customHeight="1">
      <c r="A4" s="12" t="s">
        <v>6</v>
      </c>
      <c r="B4" s="45">
        <f>SUM(B5+B7+B8+B9+B10+B11+B12+B13+B14+B15+B16+B17+B18+B19+B20+B21+B22+B23+B24)</f>
        <v>242970</v>
      </c>
      <c r="C4" s="45">
        <f>SUM(C5+C7+C8+C9+C10+C11+C12+C13+C14+C15+C17+C18+C19+C20+C21+C22+C23)</f>
        <v>132053</v>
      </c>
      <c r="D4" s="45">
        <f>SUM(D5+D7+D10+D11+D12+D13+D14+D15+D16+D17+D18+D19+D20+D21+D22+D23+D24)</f>
        <v>110917</v>
      </c>
      <c r="E4" s="13"/>
    </row>
    <row r="5" spans="1:6" s="16" customFormat="1" ht="15.75" customHeight="1">
      <c r="A5" s="14" t="s">
        <v>7</v>
      </c>
      <c r="B5" s="46">
        <v>170780</v>
      </c>
      <c r="C5" s="46">
        <v>95116</v>
      </c>
      <c r="D5" s="46">
        <v>75664</v>
      </c>
      <c r="E5" s="15"/>
    </row>
    <row r="6" spans="1:6" s="16" customFormat="1" ht="15.75" customHeight="1">
      <c r="A6" s="14" t="s">
        <v>8</v>
      </c>
      <c r="B6" s="46">
        <v>0</v>
      </c>
      <c r="C6" s="46">
        <v>0</v>
      </c>
      <c r="D6" s="46">
        <v>0</v>
      </c>
      <c r="E6" s="17"/>
    </row>
    <row r="7" spans="1:6" s="16" customFormat="1" ht="15.75" customHeight="1">
      <c r="A7" s="18" t="s">
        <v>9</v>
      </c>
      <c r="B7" s="46">
        <v>9778</v>
      </c>
      <c r="C7" s="46">
        <v>4426</v>
      </c>
      <c r="D7" s="46">
        <v>5352</v>
      </c>
      <c r="E7" s="15"/>
    </row>
    <row r="8" spans="1:6" s="16" customFormat="1" ht="15.75" customHeight="1">
      <c r="A8" s="18" t="s">
        <v>10</v>
      </c>
      <c r="B8" s="46">
        <v>1843</v>
      </c>
      <c r="C8" s="46">
        <v>1843</v>
      </c>
      <c r="D8" s="46">
        <v>0</v>
      </c>
      <c r="E8" s="15"/>
    </row>
    <row r="9" spans="1:6" s="16" customFormat="1" ht="15.75" customHeight="1">
      <c r="A9" s="14" t="s">
        <v>11</v>
      </c>
      <c r="B9" s="46">
        <v>97</v>
      </c>
      <c r="C9" s="46">
        <v>97</v>
      </c>
      <c r="D9" s="46">
        <v>0</v>
      </c>
      <c r="E9" s="15"/>
    </row>
    <row r="10" spans="1:6" ht="15.75" customHeight="1">
      <c r="A10" s="14" t="s">
        <v>12</v>
      </c>
      <c r="B10" s="46">
        <v>6822</v>
      </c>
      <c r="C10" s="46">
        <v>5357</v>
      </c>
      <c r="D10" s="46">
        <v>1465</v>
      </c>
      <c r="E10" s="15"/>
    </row>
    <row r="11" spans="1:6" ht="15.75" customHeight="1">
      <c r="A11" s="18" t="s">
        <v>13</v>
      </c>
      <c r="B11" s="46">
        <v>17695</v>
      </c>
      <c r="C11" s="46">
        <v>8346</v>
      </c>
      <c r="D11" s="46">
        <v>9349</v>
      </c>
      <c r="E11" s="19"/>
    </row>
    <row r="12" spans="1:6" s="21" customFormat="1" ht="15.75" customHeight="1">
      <c r="A12" s="20" t="s">
        <v>14</v>
      </c>
      <c r="B12" s="46">
        <v>1940</v>
      </c>
      <c r="C12" s="46">
        <v>792</v>
      </c>
      <c r="D12" s="46">
        <v>1148</v>
      </c>
      <c r="E12" s="19"/>
    </row>
    <row r="13" spans="1:6" ht="15.75" customHeight="1">
      <c r="A13" s="22" t="s">
        <v>15</v>
      </c>
      <c r="B13" s="46">
        <v>10685</v>
      </c>
      <c r="C13" s="46">
        <v>3495</v>
      </c>
      <c r="D13" s="46">
        <v>7190</v>
      </c>
      <c r="E13" s="23"/>
      <c r="F13" s="24"/>
    </row>
    <row r="14" spans="1:6" ht="15.75" customHeight="1">
      <c r="A14" s="22" t="s">
        <v>16</v>
      </c>
      <c r="B14" s="46">
        <v>105</v>
      </c>
      <c r="C14" s="46">
        <v>64</v>
      </c>
      <c r="D14" s="46">
        <v>41</v>
      </c>
      <c r="E14" s="25"/>
    </row>
    <row r="15" spans="1:6" ht="15.75" customHeight="1">
      <c r="A15" s="22" t="s">
        <v>17</v>
      </c>
      <c r="B15" s="46">
        <v>370</v>
      </c>
      <c r="C15" s="46">
        <v>70</v>
      </c>
      <c r="D15" s="46">
        <v>300</v>
      </c>
      <c r="E15" s="26"/>
    </row>
    <row r="16" spans="1:6" ht="15.75" customHeight="1">
      <c r="A16" s="27" t="s">
        <v>18</v>
      </c>
      <c r="B16" s="46">
        <v>301</v>
      </c>
      <c r="C16" s="46">
        <v>0</v>
      </c>
      <c r="D16" s="46">
        <v>301</v>
      </c>
      <c r="E16" s="15"/>
    </row>
    <row r="17" spans="1:5" ht="15.75" customHeight="1">
      <c r="A17" s="27" t="s">
        <v>19</v>
      </c>
      <c r="B17" s="46">
        <v>589</v>
      </c>
      <c r="C17" s="46">
        <v>474</v>
      </c>
      <c r="D17" s="46">
        <v>115</v>
      </c>
      <c r="E17" s="25"/>
    </row>
    <row r="18" spans="1:5" ht="15.75" customHeight="1">
      <c r="A18" s="27" t="s">
        <v>20</v>
      </c>
      <c r="B18" s="46">
        <v>668</v>
      </c>
      <c r="C18" s="46">
        <v>363</v>
      </c>
      <c r="D18" s="46">
        <v>305</v>
      </c>
      <c r="E18" s="15"/>
    </row>
    <row r="19" spans="1:5" ht="15.75" customHeight="1">
      <c r="A19" s="27" t="s">
        <v>21</v>
      </c>
      <c r="B19" s="46">
        <v>8432</v>
      </c>
      <c r="C19" s="46">
        <v>5587</v>
      </c>
      <c r="D19" s="46">
        <v>2845</v>
      </c>
      <c r="E19" s="25"/>
    </row>
    <row r="20" spans="1:5" ht="15.75" customHeight="1">
      <c r="A20" s="27" t="s">
        <v>22</v>
      </c>
      <c r="B20" s="46">
        <v>5417</v>
      </c>
      <c r="C20" s="46">
        <v>2127</v>
      </c>
      <c r="D20" s="46">
        <v>3290</v>
      </c>
      <c r="E20" s="25"/>
    </row>
    <row r="21" spans="1:5" ht="15.75" customHeight="1">
      <c r="A21" s="27" t="s">
        <v>23</v>
      </c>
      <c r="B21" s="46">
        <v>3331</v>
      </c>
      <c r="C21" s="46">
        <v>1395</v>
      </c>
      <c r="D21" s="46">
        <v>1936</v>
      </c>
      <c r="E21" s="28"/>
    </row>
    <row r="22" spans="1:5" ht="15.75" customHeight="1">
      <c r="A22" s="22" t="s">
        <v>24</v>
      </c>
      <c r="B22" s="46">
        <v>1357</v>
      </c>
      <c r="C22" s="46">
        <v>529</v>
      </c>
      <c r="D22" s="46">
        <v>828</v>
      </c>
      <c r="E22" s="28"/>
    </row>
    <row r="23" spans="1:5" ht="15.75" customHeight="1">
      <c r="A23" s="22" t="s">
        <v>25</v>
      </c>
      <c r="B23" s="46">
        <v>2709</v>
      </c>
      <c r="C23" s="46">
        <v>1972</v>
      </c>
      <c r="D23" s="46">
        <v>737</v>
      </c>
      <c r="E23" s="28"/>
    </row>
    <row r="24" spans="1:5" ht="15.75" customHeight="1">
      <c r="A24" s="22" t="s">
        <v>26</v>
      </c>
      <c r="B24" s="46">
        <v>51</v>
      </c>
      <c r="C24" s="46">
        <v>0</v>
      </c>
      <c r="D24" s="46">
        <v>51</v>
      </c>
      <c r="E24" s="28"/>
    </row>
    <row r="25" spans="1:5" ht="15.75" customHeight="1">
      <c r="A25" s="22" t="s">
        <v>27</v>
      </c>
      <c r="B25" s="46">
        <v>0</v>
      </c>
      <c r="C25" s="46">
        <v>0</v>
      </c>
      <c r="D25" s="47">
        <v>0</v>
      </c>
      <c r="E25" s="28"/>
    </row>
    <row r="26" spans="1:5" ht="15.75" customHeight="1">
      <c r="A26" s="22" t="s">
        <v>28</v>
      </c>
      <c r="B26" s="46">
        <v>0</v>
      </c>
      <c r="C26" s="46">
        <v>0</v>
      </c>
      <c r="D26" s="48">
        <v>0</v>
      </c>
      <c r="E26" s="28"/>
    </row>
    <row r="27" spans="1:5" ht="15" customHeight="1">
      <c r="A27" s="27"/>
      <c r="B27" s="16"/>
      <c r="C27" s="29" t="s">
        <v>29</v>
      </c>
      <c r="D27" s="32"/>
      <c r="E27" s="30"/>
    </row>
    <row r="28" spans="1:5" s="9" customFormat="1" ht="15.75" customHeight="1">
      <c r="A28" s="12" t="s">
        <v>6</v>
      </c>
      <c r="B28" s="41">
        <v>100</v>
      </c>
      <c r="C28" s="41">
        <v>100</v>
      </c>
      <c r="D28" s="41">
        <f>SUM(D29:D50)</f>
        <v>100.05349585726265</v>
      </c>
      <c r="E28" s="31"/>
    </row>
    <row r="29" spans="1:5" s="16" customFormat="1" ht="15.75" customHeight="1">
      <c r="A29" s="14" t="s">
        <v>7</v>
      </c>
      <c r="B29" s="42">
        <f>B5*100/$B$4</f>
        <v>70.288512985142205</v>
      </c>
      <c r="C29" s="43">
        <f>C5*100/$C$4</f>
        <v>72.028655161185284</v>
      </c>
      <c r="D29" s="43">
        <f>SUM(D5*100/D4)</f>
        <v>68.216774705410359</v>
      </c>
      <c r="E29" s="33"/>
    </row>
    <row r="30" spans="1:5" s="16" customFormat="1" ht="15.75" customHeight="1">
      <c r="A30" s="14" t="s">
        <v>8</v>
      </c>
      <c r="B30" s="42">
        <v>0</v>
      </c>
      <c r="C30" s="43">
        <v>0</v>
      </c>
      <c r="D30" s="43">
        <v>0</v>
      </c>
      <c r="E30" s="34"/>
    </row>
    <row r="31" spans="1:5" s="16" customFormat="1" ht="15.75" customHeight="1">
      <c r="A31" s="18" t="s">
        <v>9</v>
      </c>
      <c r="B31" s="42">
        <f>B7*100/$B$4</f>
        <v>4.0243651479606539</v>
      </c>
      <c r="C31" s="43">
        <v>3.3</v>
      </c>
      <c r="D31" s="43">
        <f>SUM(D7*100/D4)</f>
        <v>4.8252296762443994</v>
      </c>
      <c r="E31" s="33"/>
    </row>
    <row r="32" spans="1:5" s="16" customFormat="1" ht="15.75" customHeight="1">
      <c r="A32" s="18" t="s">
        <v>10</v>
      </c>
      <c r="B32" s="43">
        <v>0.8</v>
      </c>
      <c r="C32" s="43">
        <f>C8*100/$C$4</f>
        <v>1.3956517458899078</v>
      </c>
      <c r="D32" s="43">
        <v>0</v>
      </c>
      <c r="E32" s="34"/>
    </row>
    <row r="33" spans="1:5" s="16" customFormat="1" ht="15.75" customHeight="1">
      <c r="A33" s="14" t="s">
        <v>11</v>
      </c>
      <c r="B33" s="43">
        <v>0.1</v>
      </c>
      <c r="C33" s="43">
        <v>0.1</v>
      </c>
      <c r="D33" s="43">
        <v>0</v>
      </c>
      <c r="E33" s="34"/>
    </row>
    <row r="34" spans="1:5" ht="15.75" customHeight="1">
      <c r="A34" s="14" t="s">
        <v>12</v>
      </c>
      <c r="B34" s="42">
        <f>B10*100/$B$4</f>
        <v>2.8077540437091</v>
      </c>
      <c r="C34" s="43">
        <f>C10*100/$C$4</f>
        <v>4.0567045050093524</v>
      </c>
      <c r="D34" s="43">
        <f>SUM(D10*100/D4)</f>
        <v>1.3208074506162266</v>
      </c>
      <c r="E34" s="33"/>
    </row>
    <row r="35" spans="1:5" ht="15.75" customHeight="1">
      <c r="A35" s="18" t="s">
        <v>13</v>
      </c>
      <c r="B35" s="42">
        <f>B11*100/$B$4</f>
        <v>7.2827921142527883</v>
      </c>
      <c r="C35" s="43">
        <f>C11*100/$C$4</f>
        <v>6.3201896208340589</v>
      </c>
      <c r="D35" s="43">
        <f>SUM(D11*100/D4)</f>
        <v>8.4288251575502411</v>
      </c>
      <c r="E35" s="33"/>
    </row>
    <row r="36" spans="1:5" ht="15.75" customHeight="1">
      <c r="A36" s="20" t="s">
        <v>14</v>
      </c>
      <c r="B36" s="42">
        <f>B12*100/$B$4</f>
        <v>0.7984524838457423</v>
      </c>
      <c r="C36" s="43">
        <f>C12*100/$C$4</f>
        <v>0.59975918759891866</v>
      </c>
      <c r="D36" s="43">
        <f>SUM(D12*100/D4)</f>
        <v>1.0350081592542171</v>
      </c>
      <c r="E36" s="33"/>
    </row>
    <row r="37" spans="1:5" s="21" customFormat="1" ht="15.75" customHeight="1">
      <c r="A37" s="22" t="s">
        <v>15</v>
      </c>
      <c r="B37" s="42">
        <f>B13*100/$B$4</f>
        <v>4.397662262830802</v>
      </c>
      <c r="C37" s="43">
        <f>C13*100/$C$4</f>
        <v>2.6466645967906826</v>
      </c>
      <c r="D37" s="43">
        <f>SUM(D13*100/D4)</f>
        <v>6.4823246211130847</v>
      </c>
      <c r="E37" s="33"/>
    </row>
    <row r="38" spans="1:5" ht="15.75" customHeight="1">
      <c r="A38" s="22" t="s">
        <v>16</v>
      </c>
      <c r="B38" s="42">
        <f>B14*100/B4</f>
        <v>4.3215211754537596E-2</v>
      </c>
      <c r="C38" s="42">
        <f t="shared" ref="C38:D38" si="0">C14*100/C4</f>
        <v>4.846538889688231E-2</v>
      </c>
      <c r="D38" s="42">
        <f t="shared" si="0"/>
        <v>3.6964577116222037E-2</v>
      </c>
      <c r="E38" s="33"/>
    </row>
    <row r="39" spans="1:5" ht="15.75" customHeight="1">
      <c r="A39" s="22" t="s">
        <v>17</v>
      </c>
      <c r="B39" s="42">
        <f>B15*100/$B$4</f>
        <v>0.15228217475408487</v>
      </c>
      <c r="C39" s="43">
        <f>C15*100/$C$4</f>
        <v>5.3009019105965026E-2</v>
      </c>
      <c r="D39" s="43">
        <f>SUM(D15*100/D4)</f>
        <v>0.27047251548455153</v>
      </c>
      <c r="E39" s="33"/>
    </row>
    <row r="40" spans="1:5" ht="15.75" customHeight="1">
      <c r="A40" s="27" t="s">
        <v>18</v>
      </c>
      <c r="B40" s="42">
        <f>B16*100/$B$4</f>
        <v>0.12388360702967445</v>
      </c>
      <c r="C40" s="43">
        <v>0</v>
      </c>
      <c r="D40" s="43">
        <f>SUM(D16*100/D4)</f>
        <v>0.27137409053616668</v>
      </c>
      <c r="E40" s="33"/>
    </row>
    <row r="41" spans="1:5" ht="15.75" customHeight="1">
      <c r="A41" s="27" t="s">
        <v>19</v>
      </c>
      <c r="B41" s="42">
        <f>SUM(B17*100/B4)</f>
        <v>0.24241675927069187</v>
      </c>
      <c r="C41" s="43">
        <f>SUM(C17*100/C4)</f>
        <v>0.35894678651753464</v>
      </c>
      <c r="D41" s="43">
        <f>SUM(D17*100/D4)</f>
        <v>0.10368113093574474</v>
      </c>
      <c r="E41" s="33"/>
    </row>
    <row r="42" spans="1:5" ht="15.75" customHeight="1">
      <c r="A42" s="27" t="s">
        <v>20</v>
      </c>
      <c r="B42" s="42">
        <f>SUM(B18*100/B4)</f>
        <v>0.2749310614479154</v>
      </c>
      <c r="C42" s="43">
        <f>C18*100/$C$4</f>
        <v>0.27488962764950436</v>
      </c>
      <c r="D42" s="43">
        <f>SUM(D18*100/D4)</f>
        <v>0.27498039074262737</v>
      </c>
      <c r="E42" s="33"/>
    </row>
    <row r="43" spans="1:5" ht="15.75" customHeight="1">
      <c r="A43" s="27" t="s">
        <v>21</v>
      </c>
      <c r="B43" s="42">
        <f>B19*100/$B$4</f>
        <v>3.4703872906120097</v>
      </c>
      <c r="C43" s="43">
        <f>C19*100/$C$4</f>
        <v>4.230876996357523</v>
      </c>
      <c r="D43" s="43">
        <f>SUM(D19*100/D4)</f>
        <v>2.5649810218451634</v>
      </c>
      <c r="E43" s="33"/>
    </row>
    <row r="44" spans="1:5" ht="15.75" customHeight="1">
      <c r="A44" s="27" t="s">
        <v>22</v>
      </c>
      <c r="B44" s="42">
        <f>B20*100/$B$4</f>
        <v>2.2294933530888588</v>
      </c>
      <c r="C44" s="43">
        <f>C20*100/$C$4</f>
        <v>1.610716909119823</v>
      </c>
      <c r="D44" s="43">
        <f>SUM(D20*100/D4)</f>
        <v>2.966181919813915</v>
      </c>
      <c r="E44" s="33"/>
    </row>
    <row r="45" spans="1:5" ht="15.75" customHeight="1">
      <c r="A45" s="27" t="s">
        <v>23</v>
      </c>
      <c r="B45" s="42">
        <f>B21*100/$B$4</f>
        <v>1.3709511462320452</v>
      </c>
      <c r="C45" s="43">
        <f>C21*100/$C$4</f>
        <v>1.0563940236117317</v>
      </c>
      <c r="D45" s="43">
        <f>SUM(D21*100/D4)</f>
        <v>1.7454492999269724</v>
      </c>
      <c r="E45" s="33"/>
    </row>
    <row r="46" spans="1:5" ht="15.75" customHeight="1">
      <c r="A46" s="22" t="s">
        <v>24</v>
      </c>
      <c r="B46" s="42">
        <f>B22*100/$B$4</f>
        <v>0.55850516524673832</v>
      </c>
      <c r="C46" s="43">
        <f>C22*100/$C$4</f>
        <v>0.40059673010079289</v>
      </c>
      <c r="D46" s="43">
        <v>0.8</v>
      </c>
      <c r="E46" s="33"/>
    </row>
    <row r="47" spans="1:5" ht="15.75" customHeight="1">
      <c r="A47" s="22" t="s">
        <v>25</v>
      </c>
      <c r="B47" s="42">
        <f>B23*100/$B$4</f>
        <v>1.11495246326707</v>
      </c>
      <c r="C47" s="42">
        <v>1.5</v>
      </c>
      <c r="D47" s="42">
        <f>SUM(D23*100/D4)</f>
        <v>0.66446081304038151</v>
      </c>
      <c r="E47" s="33"/>
    </row>
    <row r="48" spans="1:5" ht="15.75" customHeight="1">
      <c r="A48" s="22" t="s">
        <v>26</v>
      </c>
      <c r="B48" s="42">
        <f>B24*100/B4</f>
        <v>2.0990245709346832E-2</v>
      </c>
      <c r="C48" s="42">
        <v>0</v>
      </c>
      <c r="D48" s="42">
        <f t="shared" ref="D48" si="1">D24*100/D4</f>
        <v>4.5980327632373759E-2</v>
      </c>
      <c r="E48" s="33"/>
    </row>
    <row r="49" spans="1:5" ht="15.75" customHeight="1">
      <c r="A49" s="22" t="s">
        <v>27</v>
      </c>
      <c r="B49" s="42">
        <v>0</v>
      </c>
      <c r="C49" s="43">
        <v>0</v>
      </c>
      <c r="D49" s="43">
        <v>0</v>
      </c>
      <c r="E49" s="33"/>
    </row>
    <row r="50" spans="1:5" ht="13.5" customHeight="1">
      <c r="A50" s="35" t="s">
        <v>28</v>
      </c>
      <c r="B50" s="44">
        <v>0</v>
      </c>
      <c r="C50" s="44">
        <v>0</v>
      </c>
      <c r="D50" s="44">
        <v>0</v>
      </c>
      <c r="E50" s="36"/>
    </row>
    <row r="51" spans="1:5" ht="4.5" customHeight="1">
      <c r="A51" s="22"/>
      <c r="B51" s="37"/>
      <c r="C51" s="37"/>
      <c r="E51" s="36"/>
    </row>
    <row r="52" spans="1:5" ht="14.25" customHeight="1">
      <c r="A52" s="38" t="s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B24" sqref="B24"/>
    </sheetView>
  </sheetViews>
  <sheetFormatPr defaultRowHeight="14.25" customHeight="1"/>
  <cols>
    <col min="1" max="1" width="49.75" style="4" customWidth="1"/>
    <col min="2" max="2" width="10.5" style="4" customWidth="1"/>
    <col min="3" max="3" width="10.125" style="4" customWidth="1"/>
    <col min="4" max="4" width="10.625" style="4" customWidth="1"/>
    <col min="5" max="5" width="7" style="4" customWidth="1"/>
    <col min="6" max="6" width="9.625" style="4" customWidth="1"/>
    <col min="7" max="256" width="9" style="4"/>
    <col min="257" max="257" width="49.75" style="4" customWidth="1"/>
    <col min="258" max="258" width="10.5" style="4" customWidth="1"/>
    <col min="259" max="259" width="10.125" style="4" customWidth="1"/>
    <col min="260" max="260" width="10.625" style="4" customWidth="1"/>
    <col min="261" max="261" width="7" style="4" customWidth="1"/>
    <col min="262" max="262" width="9.625" style="4" customWidth="1"/>
    <col min="263" max="512" width="9" style="4"/>
    <col min="513" max="513" width="49.75" style="4" customWidth="1"/>
    <col min="514" max="514" width="10.5" style="4" customWidth="1"/>
    <col min="515" max="515" width="10.125" style="4" customWidth="1"/>
    <col min="516" max="516" width="10.625" style="4" customWidth="1"/>
    <col min="517" max="517" width="7" style="4" customWidth="1"/>
    <col min="518" max="518" width="9.625" style="4" customWidth="1"/>
    <col min="519" max="768" width="9" style="4"/>
    <col min="769" max="769" width="49.75" style="4" customWidth="1"/>
    <col min="770" max="770" width="10.5" style="4" customWidth="1"/>
    <col min="771" max="771" width="10.125" style="4" customWidth="1"/>
    <col min="772" max="772" width="10.625" style="4" customWidth="1"/>
    <col min="773" max="773" width="7" style="4" customWidth="1"/>
    <col min="774" max="774" width="9.625" style="4" customWidth="1"/>
    <col min="775" max="1024" width="9" style="4"/>
    <col min="1025" max="1025" width="49.75" style="4" customWidth="1"/>
    <col min="1026" max="1026" width="10.5" style="4" customWidth="1"/>
    <col min="1027" max="1027" width="10.125" style="4" customWidth="1"/>
    <col min="1028" max="1028" width="10.625" style="4" customWidth="1"/>
    <col min="1029" max="1029" width="7" style="4" customWidth="1"/>
    <col min="1030" max="1030" width="9.625" style="4" customWidth="1"/>
    <col min="1031" max="1280" width="9" style="4"/>
    <col min="1281" max="1281" width="49.75" style="4" customWidth="1"/>
    <col min="1282" max="1282" width="10.5" style="4" customWidth="1"/>
    <col min="1283" max="1283" width="10.125" style="4" customWidth="1"/>
    <col min="1284" max="1284" width="10.625" style="4" customWidth="1"/>
    <col min="1285" max="1285" width="7" style="4" customWidth="1"/>
    <col min="1286" max="1286" width="9.625" style="4" customWidth="1"/>
    <col min="1287" max="1536" width="9" style="4"/>
    <col min="1537" max="1537" width="49.75" style="4" customWidth="1"/>
    <col min="1538" max="1538" width="10.5" style="4" customWidth="1"/>
    <col min="1539" max="1539" width="10.125" style="4" customWidth="1"/>
    <col min="1540" max="1540" width="10.625" style="4" customWidth="1"/>
    <col min="1541" max="1541" width="7" style="4" customWidth="1"/>
    <col min="1542" max="1542" width="9.625" style="4" customWidth="1"/>
    <col min="1543" max="1792" width="9" style="4"/>
    <col min="1793" max="1793" width="49.75" style="4" customWidth="1"/>
    <col min="1794" max="1794" width="10.5" style="4" customWidth="1"/>
    <col min="1795" max="1795" width="10.125" style="4" customWidth="1"/>
    <col min="1796" max="1796" width="10.625" style="4" customWidth="1"/>
    <col min="1797" max="1797" width="7" style="4" customWidth="1"/>
    <col min="1798" max="1798" width="9.625" style="4" customWidth="1"/>
    <col min="1799" max="2048" width="9" style="4"/>
    <col min="2049" max="2049" width="49.75" style="4" customWidth="1"/>
    <col min="2050" max="2050" width="10.5" style="4" customWidth="1"/>
    <col min="2051" max="2051" width="10.125" style="4" customWidth="1"/>
    <col min="2052" max="2052" width="10.625" style="4" customWidth="1"/>
    <col min="2053" max="2053" width="7" style="4" customWidth="1"/>
    <col min="2054" max="2054" width="9.625" style="4" customWidth="1"/>
    <col min="2055" max="2304" width="9" style="4"/>
    <col min="2305" max="2305" width="49.75" style="4" customWidth="1"/>
    <col min="2306" max="2306" width="10.5" style="4" customWidth="1"/>
    <col min="2307" max="2307" width="10.125" style="4" customWidth="1"/>
    <col min="2308" max="2308" width="10.625" style="4" customWidth="1"/>
    <col min="2309" max="2309" width="7" style="4" customWidth="1"/>
    <col min="2310" max="2310" width="9.625" style="4" customWidth="1"/>
    <col min="2311" max="2560" width="9" style="4"/>
    <col min="2561" max="2561" width="49.75" style="4" customWidth="1"/>
    <col min="2562" max="2562" width="10.5" style="4" customWidth="1"/>
    <col min="2563" max="2563" width="10.125" style="4" customWidth="1"/>
    <col min="2564" max="2564" width="10.625" style="4" customWidth="1"/>
    <col min="2565" max="2565" width="7" style="4" customWidth="1"/>
    <col min="2566" max="2566" width="9.625" style="4" customWidth="1"/>
    <col min="2567" max="2816" width="9" style="4"/>
    <col min="2817" max="2817" width="49.75" style="4" customWidth="1"/>
    <col min="2818" max="2818" width="10.5" style="4" customWidth="1"/>
    <col min="2819" max="2819" width="10.125" style="4" customWidth="1"/>
    <col min="2820" max="2820" width="10.625" style="4" customWidth="1"/>
    <col min="2821" max="2821" width="7" style="4" customWidth="1"/>
    <col min="2822" max="2822" width="9.625" style="4" customWidth="1"/>
    <col min="2823" max="3072" width="9" style="4"/>
    <col min="3073" max="3073" width="49.75" style="4" customWidth="1"/>
    <col min="3074" max="3074" width="10.5" style="4" customWidth="1"/>
    <col min="3075" max="3075" width="10.125" style="4" customWidth="1"/>
    <col min="3076" max="3076" width="10.625" style="4" customWidth="1"/>
    <col min="3077" max="3077" width="7" style="4" customWidth="1"/>
    <col min="3078" max="3078" width="9.625" style="4" customWidth="1"/>
    <col min="3079" max="3328" width="9" style="4"/>
    <col min="3329" max="3329" width="49.75" style="4" customWidth="1"/>
    <col min="3330" max="3330" width="10.5" style="4" customWidth="1"/>
    <col min="3331" max="3331" width="10.125" style="4" customWidth="1"/>
    <col min="3332" max="3332" width="10.625" style="4" customWidth="1"/>
    <col min="3333" max="3333" width="7" style="4" customWidth="1"/>
    <col min="3334" max="3334" width="9.625" style="4" customWidth="1"/>
    <col min="3335" max="3584" width="9" style="4"/>
    <col min="3585" max="3585" width="49.75" style="4" customWidth="1"/>
    <col min="3586" max="3586" width="10.5" style="4" customWidth="1"/>
    <col min="3587" max="3587" width="10.125" style="4" customWidth="1"/>
    <col min="3588" max="3588" width="10.625" style="4" customWidth="1"/>
    <col min="3589" max="3589" width="7" style="4" customWidth="1"/>
    <col min="3590" max="3590" width="9.625" style="4" customWidth="1"/>
    <col min="3591" max="3840" width="9" style="4"/>
    <col min="3841" max="3841" width="49.75" style="4" customWidth="1"/>
    <col min="3842" max="3842" width="10.5" style="4" customWidth="1"/>
    <col min="3843" max="3843" width="10.125" style="4" customWidth="1"/>
    <col min="3844" max="3844" width="10.625" style="4" customWidth="1"/>
    <col min="3845" max="3845" width="7" style="4" customWidth="1"/>
    <col min="3846" max="3846" width="9.625" style="4" customWidth="1"/>
    <col min="3847" max="4096" width="9" style="4"/>
    <col min="4097" max="4097" width="49.75" style="4" customWidth="1"/>
    <col min="4098" max="4098" width="10.5" style="4" customWidth="1"/>
    <col min="4099" max="4099" width="10.125" style="4" customWidth="1"/>
    <col min="4100" max="4100" width="10.625" style="4" customWidth="1"/>
    <col min="4101" max="4101" width="7" style="4" customWidth="1"/>
    <col min="4102" max="4102" width="9.625" style="4" customWidth="1"/>
    <col min="4103" max="4352" width="9" style="4"/>
    <col min="4353" max="4353" width="49.75" style="4" customWidth="1"/>
    <col min="4354" max="4354" width="10.5" style="4" customWidth="1"/>
    <col min="4355" max="4355" width="10.125" style="4" customWidth="1"/>
    <col min="4356" max="4356" width="10.625" style="4" customWidth="1"/>
    <col min="4357" max="4357" width="7" style="4" customWidth="1"/>
    <col min="4358" max="4358" width="9.625" style="4" customWidth="1"/>
    <col min="4359" max="4608" width="9" style="4"/>
    <col min="4609" max="4609" width="49.75" style="4" customWidth="1"/>
    <col min="4610" max="4610" width="10.5" style="4" customWidth="1"/>
    <col min="4611" max="4611" width="10.125" style="4" customWidth="1"/>
    <col min="4612" max="4612" width="10.625" style="4" customWidth="1"/>
    <col min="4613" max="4613" width="7" style="4" customWidth="1"/>
    <col min="4614" max="4614" width="9.625" style="4" customWidth="1"/>
    <col min="4615" max="4864" width="9" style="4"/>
    <col min="4865" max="4865" width="49.75" style="4" customWidth="1"/>
    <col min="4866" max="4866" width="10.5" style="4" customWidth="1"/>
    <col min="4867" max="4867" width="10.125" style="4" customWidth="1"/>
    <col min="4868" max="4868" width="10.625" style="4" customWidth="1"/>
    <col min="4869" max="4869" width="7" style="4" customWidth="1"/>
    <col min="4870" max="4870" width="9.625" style="4" customWidth="1"/>
    <col min="4871" max="5120" width="9" style="4"/>
    <col min="5121" max="5121" width="49.75" style="4" customWidth="1"/>
    <col min="5122" max="5122" width="10.5" style="4" customWidth="1"/>
    <col min="5123" max="5123" width="10.125" style="4" customWidth="1"/>
    <col min="5124" max="5124" width="10.625" style="4" customWidth="1"/>
    <col min="5125" max="5125" width="7" style="4" customWidth="1"/>
    <col min="5126" max="5126" width="9.625" style="4" customWidth="1"/>
    <col min="5127" max="5376" width="9" style="4"/>
    <col min="5377" max="5377" width="49.75" style="4" customWidth="1"/>
    <col min="5378" max="5378" width="10.5" style="4" customWidth="1"/>
    <col min="5379" max="5379" width="10.125" style="4" customWidth="1"/>
    <col min="5380" max="5380" width="10.625" style="4" customWidth="1"/>
    <col min="5381" max="5381" width="7" style="4" customWidth="1"/>
    <col min="5382" max="5382" width="9.625" style="4" customWidth="1"/>
    <col min="5383" max="5632" width="9" style="4"/>
    <col min="5633" max="5633" width="49.75" style="4" customWidth="1"/>
    <col min="5634" max="5634" width="10.5" style="4" customWidth="1"/>
    <col min="5635" max="5635" width="10.125" style="4" customWidth="1"/>
    <col min="5636" max="5636" width="10.625" style="4" customWidth="1"/>
    <col min="5637" max="5637" width="7" style="4" customWidth="1"/>
    <col min="5638" max="5638" width="9.625" style="4" customWidth="1"/>
    <col min="5639" max="5888" width="9" style="4"/>
    <col min="5889" max="5889" width="49.75" style="4" customWidth="1"/>
    <col min="5890" max="5890" width="10.5" style="4" customWidth="1"/>
    <col min="5891" max="5891" width="10.125" style="4" customWidth="1"/>
    <col min="5892" max="5892" width="10.625" style="4" customWidth="1"/>
    <col min="5893" max="5893" width="7" style="4" customWidth="1"/>
    <col min="5894" max="5894" width="9.625" style="4" customWidth="1"/>
    <col min="5895" max="6144" width="9" style="4"/>
    <col min="6145" max="6145" width="49.75" style="4" customWidth="1"/>
    <col min="6146" max="6146" width="10.5" style="4" customWidth="1"/>
    <col min="6147" max="6147" width="10.125" style="4" customWidth="1"/>
    <col min="6148" max="6148" width="10.625" style="4" customWidth="1"/>
    <col min="6149" max="6149" width="7" style="4" customWidth="1"/>
    <col min="6150" max="6150" width="9.625" style="4" customWidth="1"/>
    <col min="6151" max="6400" width="9" style="4"/>
    <col min="6401" max="6401" width="49.75" style="4" customWidth="1"/>
    <col min="6402" max="6402" width="10.5" style="4" customWidth="1"/>
    <col min="6403" max="6403" width="10.125" style="4" customWidth="1"/>
    <col min="6404" max="6404" width="10.625" style="4" customWidth="1"/>
    <col min="6405" max="6405" width="7" style="4" customWidth="1"/>
    <col min="6406" max="6406" width="9.625" style="4" customWidth="1"/>
    <col min="6407" max="6656" width="9" style="4"/>
    <col min="6657" max="6657" width="49.75" style="4" customWidth="1"/>
    <col min="6658" max="6658" width="10.5" style="4" customWidth="1"/>
    <col min="6659" max="6659" width="10.125" style="4" customWidth="1"/>
    <col min="6660" max="6660" width="10.625" style="4" customWidth="1"/>
    <col min="6661" max="6661" width="7" style="4" customWidth="1"/>
    <col min="6662" max="6662" width="9.625" style="4" customWidth="1"/>
    <col min="6663" max="6912" width="9" style="4"/>
    <col min="6913" max="6913" width="49.75" style="4" customWidth="1"/>
    <col min="6914" max="6914" width="10.5" style="4" customWidth="1"/>
    <col min="6915" max="6915" width="10.125" style="4" customWidth="1"/>
    <col min="6916" max="6916" width="10.625" style="4" customWidth="1"/>
    <col min="6917" max="6917" width="7" style="4" customWidth="1"/>
    <col min="6918" max="6918" width="9.625" style="4" customWidth="1"/>
    <col min="6919" max="7168" width="9" style="4"/>
    <col min="7169" max="7169" width="49.75" style="4" customWidth="1"/>
    <col min="7170" max="7170" width="10.5" style="4" customWidth="1"/>
    <col min="7171" max="7171" width="10.125" style="4" customWidth="1"/>
    <col min="7172" max="7172" width="10.625" style="4" customWidth="1"/>
    <col min="7173" max="7173" width="7" style="4" customWidth="1"/>
    <col min="7174" max="7174" width="9.625" style="4" customWidth="1"/>
    <col min="7175" max="7424" width="9" style="4"/>
    <col min="7425" max="7425" width="49.75" style="4" customWidth="1"/>
    <col min="7426" max="7426" width="10.5" style="4" customWidth="1"/>
    <col min="7427" max="7427" width="10.125" style="4" customWidth="1"/>
    <col min="7428" max="7428" width="10.625" style="4" customWidth="1"/>
    <col min="7429" max="7429" width="7" style="4" customWidth="1"/>
    <col min="7430" max="7430" width="9.625" style="4" customWidth="1"/>
    <col min="7431" max="7680" width="9" style="4"/>
    <col min="7681" max="7681" width="49.75" style="4" customWidth="1"/>
    <col min="7682" max="7682" width="10.5" style="4" customWidth="1"/>
    <col min="7683" max="7683" width="10.125" style="4" customWidth="1"/>
    <col min="7684" max="7684" width="10.625" style="4" customWidth="1"/>
    <col min="7685" max="7685" width="7" style="4" customWidth="1"/>
    <col min="7686" max="7686" width="9.625" style="4" customWidth="1"/>
    <col min="7687" max="7936" width="9" style="4"/>
    <col min="7937" max="7937" width="49.75" style="4" customWidth="1"/>
    <col min="7938" max="7938" width="10.5" style="4" customWidth="1"/>
    <col min="7939" max="7939" width="10.125" style="4" customWidth="1"/>
    <col min="7940" max="7940" width="10.625" style="4" customWidth="1"/>
    <col min="7941" max="7941" width="7" style="4" customWidth="1"/>
    <col min="7942" max="7942" width="9.625" style="4" customWidth="1"/>
    <col min="7943" max="8192" width="9" style="4"/>
    <col min="8193" max="8193" width="49.75" style="4" customWidth="1"/>
    <col min="8194" max="8194" width="10.5" style="4" customWidth="1"/>
    <col min="8195" max="8195" width="10.125" style="4" customWidth="1"/>
    <col min="8196" max="8196" width="10.625" style="4" customWidth="1"/>
    <col min="8197" max="8197" width="7" style="4" customWidth="1"/>
    <col min="8198" max="8198" width="9.625" style="4" customWidth="1"/>
    <col min="8199" max="8448" width="9" style="4"/>
    <col min="8449" max="8449" width="49.75" style="4" customWidth="1"/>
    <col min="8450" max="8450" width="10.5" style="4" customWidth="1"/>
    <col min="8451" max="8451" width="10.125" style="4" customWidth="1"/>
    <col min="8452" max="8452" width="10.625" style="4" customWidth="1"/>
    <col min="8453" max="8453" width="7" style="4" customWidth="1"/>
    <col min="8454" max="8454" width="9.625" style="4" customWidth="1"/>
    <col min="8455" max="8704" width="9" style="4"/>
    <col min="8705" max="8705" width="49.75" style="4" customWidth="1"/>
    <col min="8706" max="8706" width="10.5" style="4" customWidth="1"/>
    <col min="8707" max="8707" width="10.125" style="4" customWidth="1"/>
    <col min="8708" max="8708" width="10.625" style="4" customWidth="1"/>
    <col min="8709" max="8709" width="7" style="4" customWidth="1"/>
    <col min="8710" max="8710" width="9.625" style="4" customWidth="1"/>
    <col min="8711" max="8960" width="9" style="4"/>
    <col min="8961" max="8961" width="49.75" style="4" customWidth="1"/>
    <col min="8962" max="8962" width="10.5" style="4" customWidth="1"/>
    <col min="8963" max="8963" width="10.125" style="4" customWidth="1"/>
    <col min="8964" max="8964" width="10.625" style="4" customWidth="1"/>
    <col min="8965" max="8965" width="7" style="4" customWidth="1"/>
    <col min="8966" max="8966" width="9.625" style="4" customWidth="1"/>
    <col min="8967" max="9216" width="9" style="4"/>
    <col min="9217" max="9217" width="49.75" style="4" customWidth="1"/>
    <col min="9218" max="9218" width="10.5" style="4" customWidth="1"/>
    <col min="9219" max="9219" width="10.125" style="4" customWidth="1"/>
    <col min="9220" max="9220" width="10.625" style="4" customWidth="1"/>
    <col min="9221" max="9221" width="7" style="4" customWidth="1"/>
    <col min="9222" max="9222" width="9.625" style="4" customWidth="1"/>
    <col min="9223" max="9472" width="9" style="4"/>
    <col min="9473" max="9473" width="49.75" style="4" customWidth="1"/>
    <col min="9474" max="9474" width="10.5" style="4" customWidth="1"/>
    <col min="9475" max="9475" width="10.125" style="4" customWidth="1"/>
    <col min="9476" max="9476" width="10.625" style="4" customWidth="1"/>
    <col min="9477" max="9477" width="7" style="4" customWidth="1"/>
    <col min="9478" max="9478" width="9.625" style="4" customWidth="1"/>
    <col min="9479" max="9728" width="9" style="4"/>
    <col min="9729" max="9729" width="49.75" style="4" customWidth="1"/>
    <col min="9730" max="9730" width="10.5" style="4" customWidth="1"/>
    <col min="9731" max="9731" width="10.125" style="4" customWidth="1"/>
    <col min="9732" max="9732" width="10.625" style="4" customWidth="1"/>
    <col min="9733" max="9733" width="7" style="4" customWidth="1"/>
    <col min="9734" max="9734" width="9.625" style="4" customWidth="1"/>
    <col min="9735" max="9984" width="9" style="4"/>
    <col min="9985" max="9985" width="49.75" style="4" customWidth="1"/>
    <col min="9986" max="9986" width="10.5" style="4" customWidth="1"/>
    <col min="9987" max="9987" width="10.125" style="4" customWidth="1"/>
    <col min="9988" max="9988" width="10.625" style="4" customWidth="1"/>
    <col min="9989" max="9989" width="7" style="4" customWidth="1"/>
    <col min="9990" max="9990" width="9.625" style="4" customWidth="1"/>
    <col min="9991" max="10240" width="9" style="4"/>
    <col min="10241" max="10241" width="49.75" style="4" customWidth="1"/>
    <col min="10242" max="10242" width="10.5" style="4" customWidth="1"/>
    <col min="10243" max="10243" width="10.125" style="4" customWidth="1"/>
    <col min="10244" max="10244" width="10.625" style="4" customWidth="1"/>
    <col min="10245" max="10245" width="7" style="4" customWidth="1"/>
    <col min="10246" max="10246" width="9.625" style="4" customWidth="1"/>
    <col min="10247" max="10496" width="9" style="4"/>
    <col min="10497" max="10497" width="49.75" style="4" customWidth="1"/>
    <col min="10498" max="10498" width="10.5" style="4" customWidth="1"/>
    <col min="10499" max="10499" width="10.125" style="4" customWidth="1"/>
    <col min="10500" max="10500" width="10.625" style="4" customWidth="1"/>
    <col min="10501" max="10501" width="7" style="4" customWidth="1"/>
    <col min="10502" max="10502" width="9.625" style="4" customWidth="1"/>
    <col min="10503" max="10752" width="9" style="4"/>
    <col min="10753" max="10753" width="49.75" style="4" customWidth="1"/>
    <col min="10754" max="10754" width="10.5" style="4" customWidth="1"/>
    <col min="10755" max="10755" width="10.125" style="4" customWidth="1"/>
    <col min="10756" max="10756" width="10.625" style="4" customWidth="1"/>
    <col min="10757" max="10757" width="7" style="4" customWidth="1"/>
    <col min="10758" max="10758" width="9.625" style="4" customWidth="1"/>
    <col min="10759" max="11008" width="9" style="4"/>
    <col min="11009" max="11009" width="49.75" style="4" customWidth="1"/>
    <col min="11010" max="11010" width="10.5" style="4" customWidth="1"/>
    <col min="11011" max="11011" width="10.125" style="4" customWidth="1"/>
    <col min="11012" max="11012" width="10.625" style="4" customWidth="1"/>
    <col min="11013" max="11013" width="7" style="4" customWidth="1"/>
    <col min="11014" max="11014" width="9.625" style="4" customWidth="1"/>
    <col min="11015" max="11264" width="9" style="4"/>
    <col min="11265" max="11265" width="49.75" style="4" customWidth="1"/>
    <col min="11266" max="11266" width="10.5" style="4" customWidth="1"/>
    <col min="11267" max="11267" width="10.125" style="4" customWidth="1"/>
    <col min="11268" max="11268" width="10.625" style="4" customWidth="1"/>
    <col min="11269" max="11269" width="7" style="4" customWidth="1"/>
    <col min="11270" max="11270" width="9.625" style="4" customWidth="1"/>
    <col min="11271" max="11520" width="9" style="4"/>
    <col min="11521" max="11521" width="49.75" style="4" customWidth="1"/>
    <col min="11522" max="11522" width="10.5" style="4" customWidth="1"/>
    <col min="11523" max="11523" width="10.125" style="4" customWidth="1"/>
    <col min="11524" max="11524" width="10.625" style="4" customWidth="1"/>
    <col min="11525" max="11525" width="7" style="4" customWidth="1"/>
    <col min="11526" max="11526" width="9.625" style="4" customWidth="1"/>
    <col min="11527" max="11776" width="9" style="4"/>
    <col min="11777" max="11777" width="49.75" style="4" customWidth="1"/>
    <col min="11778" max="11778" width="10.5" style="4" customWidth="1"/>
    <col min="11779" max="11779" width="10.125" style="4" customWidth="1"/>
    <col min="11780" max="11780" width="10.625" style="4" customWidth="1"/>
    <col min="11781" max="11781" width="7" style="4" customWidth="1"/>
    <col min="11782" max="11782" width="9.625" style="4" customWidth="1"/>
    <col min="11783" max="12032" width="9" style="4"/>
    <col min="12033" max="12033" width="49.75" style="4" customWidth="1"/>
    <col min="12034" max="12034" width="10.5" style="4" customWidth="1"/>
    <col min="12035" max="12035" width="10.125" style="4" customWidth="1"/>
    <col min="12036" max="12036" width="10.625" style="4" customWidth="1"/>
    <col min="12037" max="12037" width="7" style="4" customWidth="1"/>
    <col min="12038" max="12038" width="9.625" style="4" customWidth="1"/>
    <col min="12039" max="12288" width="9" style="4"/>
    <col min="12289" max="12289" width="49.75" style="4" customWidth="1"/>
    <col min="12290" max="12290" width="10.5" style="4" customWidth="1"/>
    <col min="12291" max="12291" width="10.125" style="4" customWidth="1"/>
    <col min="12292" max="12292" width="10.625" style="4" customWidth="1"/>
    <col min="12293" max="12293" width="7" style="4" customWidth="1"/>
    <col min="12294" max="12294" width="9.625" style="4" customWidth="1"/>
    <col min="12295" max="12544" width="9" style="4"/>
    <col min="12545" max="12545" width="49.75" style="4" customWidth="1"/>
    <col min="12546" max="12546" width="10.5" style="4" customWidth="1"/>
    <col min="12547" max="12547" width="10.125" style="4" customWidth="1"/>
    <col min="12548" max="12548" width="10.625" style="4" customWidth="1"/>
    <col min="12549" max="12549" width="7" style="4" customWidth="1"/>
    <col min="12550" max="12550" width="9.625" style="4" customWidth="1"/>
    <col min="12551" max="12800" width="9" style="4"/>
    <col min="12801" max="12801" width="49.75" style="4" customWidth="1"/>
    <col min="12802" max="12802" width="10.5" style="4" customWidth="1"/>
    <col min="12803" max="12803" width="10.125" style="4" customWidth="1"/>
    <col min="12804" max="12804" width="10.625" style="4" customWidth="1"/>
    <col min="12805" max="12805" width="7" style="4" customWidth="1"/>
    <col min="12806" max="12806" width="9.625" style="4" customWidth="1"/>
    <col min="12807" max="13056" width="9" style="4"/>
    <col min="13057" max="13057" width="49.75" style="4" customWidth="1"/>
    <col min="13058" max="13058" width="10.5" style="4" customWidth="1"/>
    <col min="13059" max="13059" width="10.125" style="4" customWidth="1"/>
    <col min="13060" max="13060" width="10.625" style="4" customWidth="1"/>
    <col min="13061" max="13061" width="7" style="4" customWidth="1"/>
    <col min="13062" max="13062" width="9.625" style="4" customWidth="1"/>
    <col min="13063" max="13312" width="9" style="4"/>
    <col min="13313" max="13313" width="49.75" style="4" customWidth="1"/>
    <col min="13314" max="13314" width="10.5" style="4" customWidth="1"/>
    <col min="13315" max="13315" width="10.125" style="4" customWidth="1"/>
    <col min="13316" max="13316" width="10.625" style="4" customWidth="1"/>
    <col min="13317" max="13317" width="7" style="4" customWidth="1"/>
    <col min="13318" max="13318" width="9.625" style="4" customWidth="1"/>
    <col min="13319" max="13568" width="9" style="4"/>
    <col min="13569" max="13569" width="49.75" style="4" customWidth="1"/>
    <col min="13570" max="13570" width="10.5" style="4" customWidth="1"/>
    <col min="13571" max="13571" width="10.125" style="4" customWidth="1"/>
    <col min="13572" max="13572" width="10.625" style="4" customWidth="1"/>
    <col min="13573" max="13573" width="7" style="4" customWidth="1"/>
    <col min="13574" max="13574" width="9.625" style="4" customWidth="1"/>
    <col min="13575" max="13824" width="9" style="4"/>
    <col min="13825" max="13825" width="49.75" style="4" customWidth="1"/>
    <col min="13826" max="13826" width="10.5" style="4" customWidth="1"/>
    <col min="13827" max="13827" width="10.125" style="4" customWidth="1"/>
    <col min="13828" max="13828" width="10.625" style="4" customWidth="1"/>
    <col min="13829" max="13829" width="7" style="4" customWidth="1"/>
    <col min="13830" max="13830" width="9.625" style="4" customWidth="1"/>
    <col min="13831" max="14080" width="9" style="4"/>
    <col min="14081" max="14081" width="49.75" style="4" customWidth="1"/>
    <col min="14082" max="14082" width="10.5" style="4" customWidth="1"/>
    <col min="14083" max="14083" width="10.125" style="4" customWidth="1"/>
    <col min="14084" max="14084" width="10.625" style="4" customWidth="1"/>
    <col min="14085" max="14085" width="7" style="4" customWidth="1"/>
    <col min="14086" max="14086" width="9.625" style="4" customWidth="1"/>
    <col min="14087" max="14336" width="9" style="4"/>
    <col min="14337" max="14337" width="49.75" style="4" customWidth="1"/>
    <col min="14338" max="14338" width="10.5" style="4" customWidth="1"/>
    <col min="14339" max="14339" width="10.125" style="4" customWidth="1"/>
    <col min="14340" max="14340" width="10.625" style="4" customWidth="1"/>
    <col min="14341" max="14341" width="7" style="4" customWidth="1"/>
    <col min="14342" max="14342" width="9.625" style="4" customWidth="1"/>
    <col min="14343" max="14592" width="9" style="4"/>
    <col min="14593" max="14593" width="49.75" style="4" customWidth="1"/>
    <col min="14594" max="14594" width="10.5" style="4" customWidth="1"/>
    <col min="14595" max="14595" width="10.125" style="4" customWidth="1"/>
    <col min="14596" max="14596" width="10.625" style="4" customWidth="1"/>
    <col min="14597" max="14597" width="7" style="4" customWidth="1"/>
    <col min="14598" max="14598" width="9.625" style="4" customWidth="1"/>
    <col min="14599" max="14848" width="9" style="4"/>
    <col min="14849" max="14849" width="49.75" style="4" customWidth="1"/>
    <col min="14850" max="14850" width="10.5" style="4" customWidth="1"/>
    <col min="14851" max="14851" width="10.125" style="4" customWidth="1"/>
    <col min="14852" max="14852" width="10.625" style="4" customWidth="1"/>
    <col min="14853" max="14853" width="7" style="4" customWidth="1"/>
    <col min="14854" max="14854" width="9.625" style="4" customWidth="1"/>
    <col min="14855" max="15104" width="9" style="4"/>
    <col min="15105" max="15105" width="49.75" style="4" customWidth="1"/>
    <col min="15106" max="15106" width="10.5" style="4" customWidth="1"/>
    <col min="15107" max="15107" width="10.125" style="4" customWidth="1"/>
    <col min="15108" max="15108" width="10.625" style="4" customWidth="1"/>
    <col min="15109" max="15109" width="7" style="4" customWidth="1"/>
    <col min="15110" max="15110" width="9.625" style="4" customWidth="1"/>
    <col min="15111" max="15360" width="9" style="4"/>
    <col min="15361" max="15361" width="49.75" style="4" customWidth="1"/>
    <col min="15362" max="15362" width="10.5" style="4" customWidth="1"/>
    <col min="15363" max="15363" width="10.125" style="4" customWidth="1"/>
    <col min="15364" max="15364" width="10.625" style="4" customWidth="1"/>
    <col min="15365" max="15365" width="7" style="4" customWidth="1"/>
    <col min="15366" max="15366" width="9.625" style="4" customWidth="1"/>
    <col min="15367" max="15616" width="9" style="4"/>
    <col min="15617" max="15617" width="49.75" style="4" customWidth="1"/>
    <col min="15618" max="15618" width="10.5" style="4" customWidth="1"/>
    <col min="15619" max="15619" width="10.125" style="4" customWidth="1"/>
    <col min="15620" max="15620" width="10.625" style="4" customWidth="1"/>
    <col min="15621" max="15621" width="7" style="4" customWidth="1"/>
    <col min="15622" max="15622" width="9.625" style="4" customWidth="1"/>
    <col min="15623" max="15872" width="9" style="4"/>
    <col min="15873" max="15873" width="49.75" style="4" customWidth="1"/>
    <col min="15874" max="15874" width="10.5" style="4" customWidth="1"/>
    <col min="15875" max="15875" width="10.125" style="4" customWidth="1"/>
    <col min="15876" max="15876" width="10.625" style="4" customWidth="1"/>
    <col min="15877" max="15877" width="7" style="4" customWidth="1"/>
    <col min="15878" max="15878" width="9.625" style="4" customWidth="1"/>
    <col min="15879" max="16128" width="9" style="4"/>
    <col min="16129" max="16129" width="49.75" style="4" customWidth="1"/>
    <col min="16130" max="16130" width="10.5" style="4" customWidth="1"/>
    <col min="16131" max="16131" width="10.125" style="4" customWidth="1"/>
    <col min="16132" max="16132" width="10.625" style="4" customWidth="1"/>
    <col min="16133" max="16133" width="7" style="4" customWidth="1"/>
    <col min="16134" max="16134" width="9.625" style="4" customWidth="1"/>
    <col min="16135" max="16384" width="9" style="4"/>
  </cols>
  <sheetData>
    <row r="1" spans="1:6" s="1" customFormat="1" ht="22.5" customHeight="1">
      <c r="A1" s="1" t="s">
        <v>0</v>
      </c>
      <c r="B1" s="2"/>
      <c r="C1" s="2"/>
      <c r="D1" s="2"/>
      <c r="E1" s="2"/>
    </row>
    <row r="2" spans="1:6" s="3" customFormat="1" ht="20.25" customHeight="1">
      <c r="A2" s="5" t="s">
        <v>1</v>
      </c>
      <c r="B2" s="6" t="s">
        <v>2</v>
      </c>
      <c r="C2" s="6" t="s">
        <v>3</v>
      </c>
      <c r="D2" s="6" t="s">
        <v>4</v>
      </c>
      <c r="E2" s="7"/>
    </row>
    <row r="3" spans="1:6" s="3" customFormat="1" ht="16.5" customHeight="1">
      <c r="A3" s="8"/>
      <c r="B3" s="9"/>
      <c r="C3" s="10" t="s">
        <v>5</v>
      </c>
      <c r="D3" s="11"/>
      <c r="E3" s="8"/>
    </row>
    <row r="4" spans="1:6" s="9" customFormat="1" ht="15.75" customHeight="1">
      <c r="A4" s="12" t="s">
        <v>6</v>
      </c>
      <c r="B4" s="45">
        <f>SUM(B5+B7+B8+B10+B11+B12+B13+B14+B15+B17+B18+B19+B20+B21+B22+B23)</f>
        <v>240265</v>
      </c>
      <c r="C4" s="45">
        <f>SUM(C5+C7+C8+C10+C11+C12+C13+C14+C15+C17+C18+C19+C20+C21+C22+C23)</f>
        <v>132187</v>
      </c>
      <c r="D4" s="45">
        <f>SUM(D5+D7+D10+D11+D13+D15+D17+D18+D19+D20+D21+D22+D23)</f>
        <v>108078</v>
      </c>
      <c r="E4" s="13"/>
    </row>
    <row r="5" spans="1:6" s="16" customFormat="1" ht="15.75" customHeight="1">
      <c r="A5" s="14" t="s">
        <v>7</v>
      </c>
      <c r="B5" s="46">
        <v>172824</v>
      </c>
      <c r="C5" s="46">
        <v>95523</v>
      </c>
      <c r="D5" s="46">
        <v>77301</v>
      </c>
      <c r="E5" s="15"/>
    </row>
    <row r="6" spans="1:6" s="16" customFormat="1" ht="15.75" customHeight="1">
      <c r="A6" s="14" t="s">
        <v>8</v>
      </c>
      <c r="B6" s="46">
        <v>0</v>
      </c>
      <c r="C6" s="46">
        <v>0</v>
      </c>
      <c r="D6" s="46">
        <v>0</v>
      </c>
      <c r="E6" s="17"/>
    </row>
    <row r="7" spans="1:6" s="16" customFormat="1" ht="15.75" customHeight="1">
      <c r="A7" s="18" t="s">
        <v>9</v>
      </c>
      <c r="B7" s="46">
        <v>9693</v>
      </c>
      <c r="C7" s="46">
        <v>5860</v>
      </c>
      <c r="D7" s="46">
        <v>3833</v>
      </c>
      <c r="E7" s="15"/>
    </row>
    <row r="8" spans="1:6" s="16" customFormat="1" ht="15.75" customHeight="1">
      <c r="A8" s="18" t="s">
        <v>10</v>
      </c>
      <c r="B8" s="46">
        <v>146</v>
      </c>
      <c r="C8" s="46">
        <v>146</v>
      </c>
      <c r="D8" s="46">
        <v>0</v>
      </c>
      <c r="E8" s="15"/>
    </row>
    <row r="9" spans="1:6" s="16" customFormat="1" ht="15.75" customHeight="1">
      <c r="A9" s="14" t="s">
        <v>11</v>
      </c>
      <c r="B9" s="46">
        <v>0</v>
      </c>
      <c r="C9" s="46">
        <v>0</v>
      </c>
      <c r="D9" s="46">
        <v>0</v>
      </c>
      <c r="E9" s="15"/>
    </row>
    <row r="10" spans="1:6" ht="15.75" customHeight="1">
      <c r="A10" s="14" t="s">
        <v>12</v>
      </c>
      <c r="B10" s="46">
        <v>5376</v>
      </c>
      <c r="C10" s="46">
        <v>4797</v>
      </c>
      <c r="D10" s="46">
        <v>579</v>
      </c>
      <c r="E10" s="15"/>
    </row>
    <row r="11" spans="1:6" ht="15.75" customHeight="1">
      <c r="A11" s="18" t="s">
        <v>13</v>
      </c>
      <c r="B11" s="46">
        <v>18937</v>
      </c>
      <c r="C11" s="46">
        <v>9149</v>
      </c>
      <c r="D11" s="46">
        <v>9788</v>
      </c>
      <c r="E11" s="19"/>
    </row>
    <row r="12" spans="1:6" s="21" customFormat="1" ht="15.75" customHeight="1">
      <c r="A12" s="20" t="s">
        <v>14</v>
      </c>
      <c r="B12" s="46">
        <v>618</v>
      </c>
      <c r="C12" s="46">
        <v>618</v>
      </c>
      <c r="D12" s="46">
        <v>0</v>
      </c>
      <c r="E12" s="19"/>
    </row>
    <row r="13" spans="1:6" ht="15.75" customHeight="1">
      <c r="A13" s="22" t="s">
        <v>15</v>
      </c>
      <c r="B13" s="46">
        <v>8429</v>
      </c>
      <c r="C13" s="46">
        <v>2237</v>
      </c>
      <c r="D13" s="46">
        <v>6192</v>
      </c>
      <c r="E13" s="23"/>
      <c r="F13" s="24"/>
    </row>
    <row r="14" spans="1:6" ht="15.75" customHeight="1">
      <c r="A14" s="22" t="s">
        <v>16</v>
      </c>
      <c r="B14" s="46">
        <v>339</v>
      </c>
      <c r="C14" s="46">
        <v>339</v>
      </c>
      <c r="D14" s="46">
        <v>0</v>
      </c>
      <c r="E14" s="25"/>
    </row>
    <row r="15" spans="1:6" ht="15.75" customHeight="1">
      <c r="A15" s="22" t="s">
        <v>17</v>
      </c>
      <c r="B15" s="46">
        <v>249</v>
      </c>
      <c r="C15" s="46">
        <v>198</v>
      </c>
      <c r="D15" s="46">
        <v>51</v>
      </c>
      <c r="E15" s="26"/>
    </row>
    <row r="16" spans="1:6" ht="15.75" customHeight="1">
      <c r="A16" s="27" t="s">
        <v>18</v>
      </c>
      <c r="B16" s="46">
        <v>0</v>
      </c>
      <c r="C16" s="46">
        <v>0</v>
      </c>
      <c r="D16" s="46">
        <v>0</v>
      </c>
      <c r="E16" s="15"/>
    </row>
    <row r="17" spans="1:5" ht="15.75" customHeight="1">
      <c r="A17" s="27" t="s">
        <v>19</v>
      </c>
      <c r="B17" s="46">
        <v>103</v>
      </c>
      <c r="C17" s="46">
        <v>52</v>
      </c>
      <c r="D17" s="46">
        <v>51</v>
      </c>
      <c r="E17" s="25"/>
    </row>
    <row r="18" spans="1:5" ht="15.75" customHeight="1">
      <c r="A18" s="27" t="s">
        <v>20</v>
      </c>
      <c r="B18" s="46">
        <v>336</v>
      </c>
      <c r="C18" s="46">
        <v>42</v>
      </c>
      <c r="D18" s="46">
        <v>294</v>
      </c>
      <c r="E18" s="15"/>
    </row>
    <row r="19" spans="1:5" ht="15.75" customHeight="1">
      <c r="A19" s="27" t="s">
        <v>21</v>
      </c>
      <c r="B19" s="46">
        <v>11443</v>
      </c>
      <c r="C19" s="46">
        <v>8822</v>
      </c>
      <c r="D19" s="46">
        <v>2621</v>
      </c>
      <c r="E19" s="25"/>
    </row>
    <row r="20" spans="1:5" ht="15.75" customHeight="1">
      <c r="A20" s="27" t="s">
        <v>22</v>
      </c>
      <c r="B20" s="46">
        <v>6208</v>
      </c>
      <c r="C20" s="46">
        <v>2333</v>
      </c>
      <c r="D20" s="46">
        <v>3875</v>
      </c>
      <c r="E20" s="25"/>
    </row>
    <row r="21" spans="1:5" ht="15.75" customHeight="1">
      <c r="A21" s="27" t="s">
        <v>23</v>
      </c>
      <c r="B21" s="46">
        <v>1840</v>
      </c>
      <c r="C21" s="46">
        <v>259</v>
      </c>
      <c r="D21" s="46">
        <v>1581</v>
      </c>
      <c r="E21" s="28"/>
    </row>
    <row r="22" spans="1:5" ht="15.75" customHeight="1">
      <c r="A22" s="22" t="s">
        <v>24</v>
      </c>
      <c r="B22" s="46">
        <v>1610</v>
      </c>
      <c r="C22" s="46">
        <v>455</v>
      </c>
      <c r="D22" s="46">
        <v>1155</v>
      </c>
      <c r="E22" s="28"/>
    </row>
    <row r="23" spans="1:5" ht="15.75" customHeight="1">
      <c r="A23" s="22" t="s">
        <v>25</v>
      </c>
      <c r="B23" s="46">
        <v>2114</v>
      </c>
      <c r="C23" s="46">
        <v>1357</v>
      </c>
      <c r="D23" s="46">
        <v>757</v>
      </c>
      <c r="E23" s="28"/>
    </row>
    <row r="24" spans="1:5" ht="15.75" customHeight="1">
      <c r="A24" s="22" t="s">
        <v>26</v>
      </c>
      <c r="B24" s="46">
        <v>0</v>
      </c>
      <c r="C24" s="46">
        <v>0</v>
      </c>
      <c r="D24" s="46">
        <v>0</v>
      </c>
      <c r="E24" s="28"/>
    </row>
    <row r="25" spans="1:5" ht="15.75" customHeight="1">
      <c r="A25" s="22" t="s">
        <v>27</v>
      </c>
      <c r="B25" s="46">
        <v>0</v>
      </c>
      <c r="C25" s="46">
        <v>0</v>
      </c>
      <c r="D25" s="47">
        <v>0</v>
      </c>
      <c r="E25" s="28"/>
    </row>
    <row r="26" spans="1:5" ht="15.75" customHeight="1">
      <c r="A26" s="22" t="s">
        <v>28</v>
      </c>
      <c r="B26" s="46">
        <v>0</v>
      </c>
      <c r="C26" s="46">
        <v>0</v>
      </c>
      <c r="D26" s="48">
        <v>0</v>
      </c>
      <c r="E26" s="28"/>
    </row>
    <row r="27" spans="1:5" ht="15" customHeight="1">
      <c r="A27" s="27"/>
      <c r="B27" s="16"/>
      <c r="C27" s="29" t="s">
        <v>29</v>
      </c>
      <c r="D27" s="32"/>
      <c r="E27" s="30"/>
    </row>
    <row r="28" spans="1:5" s="9" customFormat="1" ht="15.75" customHeight="1">
      <c r="A28" s="12" t="s">
        <v>6</v>
      </c>
      <c r="B28" s="41">
        <f>SUM(B29+B31+B32+B34+B35+B36+B37+B38+B39+B42+B43+B44+B45+B46+B47)</f>
        <v>99.957130668220486</v>
      </c>
      <c r="C28" s="41">
        <f>SUM(C29+C31+C32+C34+C35+C36+C37+C38+C39+C43+C44+C45+C46+C47)</f>
        <v>99.979100819293848</v>
      </c>
      <c r="D28" s="41">
        <f>SUM(D29+D31+D34+D35+D37+D42+D43+D44+D45+D46+D47)</f>
        <v>99.959111012416955</v>
      </c>
      <c r="E28" s="31"/>
    </row>
    <row r="29" spans="1:5" s="16" customFormat="1" ht="15.75" customHeight="1">
      <c r="A29" s="14" t="s">
        <v>7</v>
      </c>
      <c r="B29" s="42">
        <f>B5*100/$B$4</f>
        <v>71.930576654943494</v>
      </c>
      <c r="C29" s="43">
        <f>C5*100/$C$4</f>
        <v>72.263535748598571</v>
      </c>
      <c r="D29" s="43">
        <f>SUM(D5*100/D4)</f>
        <v>71.523344251374013</v>
      </c>
      <c r="E29" s="33"/>
    </row>
    <row r="30" spans="1:5" s="16" customFormat="1" ht="15.75" customHeight="1">
      <c r="A30" s="14" t="s">
        <v>8</v>
      </c>
      <c r="B30" s="42">
        <v>0</v>
      </c>
      <c r="C30" s="43">
        <v>0</v>
      </c>
      <c r="D30" s="43">
        <v>0</v>
      </c>
      <c r="E30" s="34"/>
    </row>
    <row r="31" spans="1:5" s="16" customFormat="1" ht="15.75" customHeight="1">
      <c r="A31" s="18" t="s">
        <v>9</v>
      </c>
      <c r="B31" s="42">
        <f>SUM(B7*100/B4)</f>
        <v>4.034295465423595</v>
      </c>
      <c r="C31" s="42">
        <f>SUM(C7*100/C4)</f>
        <v>4.4331136949926995</v>
      </c>
      <c r="D31" s="42">
        <v>3.6</v>
      </c>
      <c r="E31" s="33"/>
    </row>
    <row r="32" spans="1:5" s="16" customFormat="1" ht="15.75" customHeight="1">
      <c r="A32" s="18" t="s">
        <v>10</v>
      </c>
      <c r="B32" s="43">
        <f>SUM(B8*100/B4)</f>
        <v>6.0766237279670364E-2</v>
      </c>
      <c r="C32" s="43">
        <f>SUM(C8*100/C4)</f>
        <v>0.11044959035306044</v>
      </c>
      <c r="D32" s="43">
        <v>0</v>
      </c>
      <c r="E32" s="34"/>
    </row>
    <row r="33" spans="1:5" s="16" customFormat="1" ht="15.75" customHeight="1">
      <c r="A33" s="14" t="s">
        <v>11</v>
      </c>
      <c r="B33" s="42">
        <v>0</v>
      </c>
      <c r="C33" s="43">
        <v>0</v>
      </c>
      <c r="D33" s="43">
        <v>0</v>
      </c>
      <c r="E33" s="34"/>
    </row>
    <row r="34" spans="1:5" ht="15.75" customHeight="1">
      <c r="A34" s="14" t="s">
        <v>12</v>
      </c>
      <c r="B34" s="43">
        <f>SUM(B10*100/B4)</f>
        <v>2.2375293946267663</v>
      </c>
      <c r="C34" s="43">
        <f>SUM(C10*100/C4)</f>
        <v>3.6289498967371983</v>
      </c>
      <c r="D34" s="43">
        <f>SUM(D10*100/D4)</f>
        <v>0.53572419918947423</v>
      </c>
      <c r="E34" s="33"/>
    </row>
    <row r="35" spans="1:5" ht="15.75" customHeight="1">
      <c r="A35" s="18" t="s">
        <v>13</v>
      </c>
      <c r="B35" s="43">
        <f>SUM(B11*100/B4)</f>
        <v>7.8817139408569705</v>
      </c>
      <c r="C35" s="43">
        <f>SUM(C11*100/C4)</f>
        <v>6.9212554941106159</v>
      </c>
      <c r="D35" s="43">
        <f>SUM(D11*100/D4)</f>
        <v>9.0564222135864831</v>
      </c>
      <c r="E35" s="33"/>
    </row>
    <row r="36" spans="1:5" ht="15.75" customHeight="1">
      <c r="A36" s="20" t="s">
        <v>14</v>
      </c>
      <c r="B36" s="42">
        <f>SUM(B12*100/B4)</f>
        <v>0.25721599067696088</v>
      </c>
      <c r="C36" s="42">
        <f>SUM(C12*100/C4)</f>
        <v>0.46751949889172156</v>
      </c>
      <c r="D36" s="42">
        <v>0</v>
      </c>
      <c r="E36" s="33"/>
    </row>
    <row r="37" spans="1:5" s="21" customFormat="1" ht="15.75" customHeight="1">
      <c r="A37" s="22" t="s">
        <v>15</v>
      </c>
      <c r="B37" s="42">
        <f>B13*100/$B$4</f>
        <v>3.5082096851393252</v>
      </c>
      <c r="C37" s="43">
        <f>C13*100/$C$4</f>
        <v>1.6922995453410699</v>
      </c>
      <c r="D37" s="43">
        <f>SUM(D13*100/D4)</f>
        <v>5.7291955809693</v>
      </c>
      <c r="E37" s="33"/>
    </row>
    <row r="38" spans="1:5" ht="15.75" customHeight="1">
      <c r="A38" s="22" t="s">
        <v>16</v>
      </c>
      <c r="B38" s="42">
        <f>SUM(B14*100/B4)</f>
        <v>0.14109420847813872</v>
      </c>
      <c r="C38" s="42">
        <f>SUM(C14*100/C4)</f>
        <v>0.25645487075128415</v>
      </c>
      <c r="D38" s="43">
        <v>0</v>
      </c>
      <c r="E38" s="33"/>
    </row>
    <row r="39" spans="1:5" ht="15.75" customHeight="1">
      <c r="A39" s="22" t="s">
        <v>17</v>
      </c>
      <c r="B39" s="42">
        <f>B15*100/$B$4</f>
        <v>0.10363556905916384</v>
      </c>
      <c r="C39" s="43">
        <v>0.2</v>
      </c>
      <c r="D39" s="43">
        <v>0.2</v>
      </c>
      <c r="E39" s="33"/>
    </row>
    <row r="40" spans="1:5" ht="15.75" customHeight="1">
      <c r="A40" s="27" t="s">
        <v>18</v>
      </c>
      <c r="B40" s="42">
        <v>0</v>
      </c>
      <c r="C40" s="43">
        <v>0</v>
      </c>
      <c r="D40" s="43">
        <v>0</v>
      </c>
      <c r="E40" s="33"/>
    </row>
    <row r="41" spans="1:5" ht="15.75" customHeight="1">
      <c r="A41" s="27" t="s">
        <v>19</v>
      </c>
      <c r="B41" s="42">
        <f>B17*100/B4</f>
        <v>4.2869331779493473E-2</v>
      </c>
      <c r="C41" s="42">
        <f t="shared" ref="C41:D41" si="0">C17*100/C4</f>
        <v>3.9338210262733854E-2</v>
      </c>
      <c r="D41" s="42">
        <f t="shared" si="0"/>
        <v>4.7188141897518458E-2</v>
      </c>
      <c r="E41" s="33"/>
    </row>
    <row r="42" spans="1:5" ht="15.75" customHeight="1">
      <c r="A42" s="27" t="s">
        <v>20</v>
      </c>
      <c r="B42" s="42">
        <f>SUM(B18*100/B4)</f>
        <v>0.13984558716417289</v>
      </c>
      <c r="C42" s="42">
        <f>SUM(C18*100/C4)</f>
        <v>3.1773169827592727E-2</v>
      </c>
      <c r="D42" s="43">
        <f>SUM(D18*100/D4)</f>
        <v>0.27202575917392996</v>
      </c>
      <c r="E42" s="33"/>
    </row>
    <row r="43" spans="1:5" ht="15.75" customHeight="1">
      <c r="A43" s="27" t="s">
        <v>21</v>
      </c>
      <c r="B43" s="42">
        <f>B19*100/$B$4</f>
        <v>4.7626578985703283</v>
      </c>
      <c r="C43" s="43">
        <f>C19*100/$C$4</f>
        <v>6.6738786718815009</v>
      </c>
      <c r="D43" s="43">
        <f>SUM(D19*100/D4)</f>
        <v>2.4251003904587427</v>
      </c>
      <c r="E43" s="33"/>
    </row>
    <row r="44" spans="1:5" ht="15.75" customHeight="1">
      <c r="A44" s="27" t="s">
        <v>22</v>
      </c>
      <c r="B44" s="42">
        <f>B20*100/$B$4</f>
        <v>2.5838137056999564</v>
      </c>
      <c r="C44" s="43">
        <f>C20*100/$C$4</f>
        <v>1.7649239335184246</v>
      </c>
      <c r="D44" s="43">
        <f>SUM(D20*100/D4)</f>
        <v>3.5853735265271376</v>
      </c>
      <c r="E44" s="33"/>
    </row>
    <row r="45" spans="1:5" ht="15.75" customHeight="1">
      <c r="A45" s="27" t="s">
        <v>23</v>
      </c>
      <c r="B45" s="42">
        <f>B21*100/$B$4</f>
        <v>0.76582107256570875</v>
      </c>
      <c r="C45" s="43">
        <f>C21*100/$C$4</f>
        <v>0.19593454727015516</v>
      </c>
      <c r="D45" s="43">
        <f>SUM(D21*100/D4)</f>
        <v>1.4628323988230723</v>
      </c>
      <c r="E45" s="33"/>
    </row>
    <row r="46" spans="1:5" ht="15.75" customHeight="1">
      <c r="A46" s="22" t="s">
        <v>24</v>
      </c>
      <c r="B46" s="42">
        <f>SUM(B22*100/B4)</f>
        <v>0.67009343849499514</v>
      </c>
      <c r="C46" s="42">
        <f>SUM(C22*100/C4)</f>
        <v>0.34420933979892121</v>
      </c>
      <c r="D46" s="42">
        <f>SUM(D22*100/D4)</f>
        <v>1.0686726253261534</v>
      </c>
      <c r="E46" s="33"/>
    </row>
    <row r="47" spans="1:5" ht="15.75" customHeight="1">
      <c r="A47" s="22" t="s">
        <v>25</v>
      </c>
      <c r="B47" s="42">
        <f>SUM(B23*100/B4)</f>
        <v>0.87986181924125439</v>
      </c>
      <c r="C47" s="42">
        <f>SUM(C23*100/C4)</f>
        <v>1.0265759870486508</v>
      </c>
      <c r="D47" s="42">
        <f>SUM(D23*100/D4)</f>
        <v>0.70042006698865633</v>
      </c>
      <c r="E47" s="33"/>
    </row>
    <row r="48" spans="1:5" ht="15.75" customHeight="1">
      <c r="A48" s="22" t="s">
        <v>26</v>
      </c>
      <c r="B48" s="42">
        <v>0</v>
      </c>
      <c r="C48" s="42">
        <v>0</v>
      </c>
      <c r="D48" s="42">
        <v>0</v>
      </c>
      <c r="E48" s="33"/>
    </row>
    <row r="49" spans="1:5" ht="15.75" customHeight="1">
      <c r="A49" s="22" t="s">
        <v>27</v>
      </c>
      <c r="B49" s="42">
        <v>0</v>
      </c>
      <c r="C49" s="43">
        <v>0</v>
      </c>
      <c r="D49" s="43">
        <v>0</v>
      </c>
      <c r="E49" s="33"/>
    </row>
    <row r="50" spans="1:5" ht="13.5" customHeight="1">
      <c r="A50" s="35" t="s">
        <v>28</v>
      </c>
      <c r="B50" s="44">
        <v>0</v>
      </c>
      <c r="C50" s="44">
        <v>0</v>
      </c>
      <c r="D50" s="44">
        <v>0</v>
      </c>
      <c r="E50" s="36"/>
    </row>
    <row r="51" spans="1:5" ht="4.5" customHeight="1">
      <c r="A51" s="22"/>
      <c r="B51" s="37"/>
      <c r="C51" s="37"/>
      <c r="E51" s="36"/>
    </row>
    <row r="52" spans="1:5" ht="14.25" customHeight="1">
      <c r="A52" s="3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รวม 56</vt:lpstr>
      <vt:lpstr>Q1-56</vt:lpstr>
      <vt:lpstr>Q2-56</vt:lpstr>
      <vt:lpstr>Q3-56</vt:lpstr>
      <vt:lpstr>Q4-56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2014-08-06T09:39:43Z</dcterms:created>
  <dcterms:modified xsi:type="dcterms:W3CDTF">2010-09-11T04:11:13Z</dcterms:modified>
</cp:coreProperties>
</file>