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 tabRatio="442"/>
  </bookViews>
  <sheets>
    <sheet name="T-2.4" sheetId="12" r:id="rId1"/>
  </sheets>
  <calcPr calcId="124519"/>
</workbook>
</file>

<file path=xl/calcChain.xml><?xml version="1.0" encoding="utf-8"?>
<calcChain xmlns="http://schemas.openxmlformats.org/spreadsheetml/2006/main">
  <c r="Q11" i="12"/>
  <c r="Q10" s="1"/>
  <c r="O12"/>
  <c r="O9" s="1"/>
  <c r="H20"/>
  <c r="H21"/>
  <c r="H22"/>
  <c r="H23"/>
  <c r="H24"/>
  <c r="H17"/>
  <c r="N11"/>
  <c r="K11"/>
  <c r="K10" s="1"/>
  <c r="H11"/>
  <c r="H10" s="1"/>
  <c r="E35"/>
  <c r="E33"/>
  <c r="E32"/>
  <c r="E31"/>
  <c r="E30"/>
  <c r="E29"/>
  <c r="E27"/>
  <c r="E26"/>
  <c r="E24"/>
  <c r="E23"/>
  <c r="E22"/>
  <c r="E21"/>
  <c r="E20"/>
  <c r="E19"/>
  <c r="E18"/>
  <c r="E17"/>
  <c r="E16"/>
  <c r="E15"/>
  <c r="E14"/>
  <c r="E13"/>
  <c r="G12"/>
  <c r="G9" s="1"/>
  <c r="G10"/>
  <c r="F10"/>
  <c r="E10"/>
  <c r="Q13"/>
  <c r="I10"/>
  <c r="J10"/>
  <c r="L10"/>
  <c r="M10"/>
  <c r="N10"/>
  <c r="O10"/>
  <c r="P10"/>
  <c r="R10"/>
  <c r="S10"/>
  <c r="K1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N35"/>
  <c r="N33"/>
  <c r="N32"/>
  <c r="N31"/>
  <c r="N30"/>
  <c r="N29"/>
  <c r="N27"/>
  <c r="N26"/>
  <c r="N25"/>
  <c r="N24"/>
  <c r="N23"/>
  <c r="N22"/>
  <c r="N21"/>
  <c r="N20"/>
  <c r="N19"/>
  <c r="N18"/>
  <c r="N17"/>
  <c r="N16"/>
  <c r="N15"/>
  <c r="N14"/>
  <c r="K35"/>
  <c r="K33"/>
  <c r="K32"/>
  <c r="K31"/>
  <c r="K30"/>
  <c r="K29"/>
  <c r="K27"/>
  <c r="K26"/>
  <c r="K25"/>
  <c r="K24"/>
  <c r="K23"/>
  <c r="K22"/>
  <c r="K21"/>
  <c r="K20"/>
  <c r="K19"/>
  <c r="K18"/>
  <c r="K17"/>
  <c r="K15"/>
  <c r="K14"/>
  <c r="H14"/>
  <c r="H15"/>
  <c r="H18"/>
  <c r="H26"/>
  <c r="H27"/>
  <c r="H29"/>
  <c r="H30"/>
  <c r="H31"/>
  <c r="H32"/>
  <c r="H33"/>
  <c r="H35"/>
  <c r="S12"/>
  <c r="I12"/>
  <c r="I9" s="1"/>
  <c r="J12"/>
  <c r="L12"/>
  <c r="L9" s="1"/>
  <c r="H13"/>
  <c r="R12"/>
  <c r="F12" l="1"/>
  <c r="F9" s="1"/>
  <c r="E12"/>
  <c r="E9" s="1"/>
  <c r="P12"/>
  <c r="P9" s="1"/>
  <c r="N13"/>
  <c r="N12"/>
  <c r="N9" s="1"/>
  <c r="K13"/>
  <c r="K12" s="1"/>
  <c r="K9" s="1"/>
  <c r="M12"/>
  <c r="M9" s="1"/>
  <c r="S9"/>
  <c r="Q12"/>
  <c r="Q9" s="1"/>
  <c r="R9"/>
  <c r="H12"/>
  <c r="H9" s="1"/>
  <c r="J9"/>
</calcChain>
</file>

<file path=xl/sharedStrings.xml><?xml version="1.0" encoding="utf-8"?>
<sst xmlns="http://schemas.openxmlformats.org/spreadsheetml/2006/main" count="141" uniqueCount="83">
  <si>
    <t>ตาราง</t>
  </si>
  <si>
    <t>TABLE</t>
  </si>
  <si>
    <t>รวม</t>
  </si>
  <si>
    <t>ชาย</t>
  </si>
  <si>
    <t>หญิง</t>
  </si>
  <si>
    <t>Total</t>
  </si>
  <si>
    <t>Male</t>
  </si>
  <si>
    <t>Female</t>
  </si>
  <si>
    <t>Industries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</si>
  <si>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</si>
  <si>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</si>
  <si>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</si>
  <si>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</si>
  <si>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</si>
  <si>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</si>
  <si>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</si>
  <si>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</si>
  <si>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</si>
  <si>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</si>
  <si>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</si>
  <si>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</si>
  <si>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</si>
  <si>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</si>
  <si>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</si>
  <si>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</si>
  <si>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-</t>
  </si>
  <si>
    <t>รวมยอด</t>
  </si>
  <si>
    <t>(หน่วยเป็นพัน In thousands)</t>
  </si>
  <si>
    <t xml:space="preserve">                        อุตสาหกรรม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</si>
  <si>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</si>
  <si>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</si>
  <si>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</si>
  <si>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</si>
  <si>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</si>
  <si>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</si>
  <si>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</si>
  <si>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การผลิต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</si>
  <si>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</si>
  <si>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</si>
  <si>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</si>
  <si>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</si>
  <si>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and remediation activities</t>
  </si>
  <si>
    <t>การก่อสร้าง</t>
  </si>
  <si>
    <t xml:space="preserve">การขายส่ง และการขายปลีก การซ่อมแซมยานยนต์ 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</si>
  <si>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</si>
  <si>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</si>
  <si>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</si>
  <si>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</si>
  <si>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</si>
  <si>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</si>
  <si>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</si>
  <si>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</si>
  <si>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</si>
  <si>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</si>
  <si>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</si>
  <si>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</si>
  <si>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</si>
  <si>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</si>
  <si>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</si>
  <si>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</si>
  <si>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</si>
  <si>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การศึกษา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</si>
  <si>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</si>
  <si>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</si>
  <si>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</si>
  <si>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</si>
  <si>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</si>
  <si>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</si>
  <si>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</si>
  <si>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</si>
  <si>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and services producing activities of households for own use</t>
  </si>
  <si>
    <t>กิจกรรมขององค์การระหว่างประเทศ</t>
  </si>
  <si>
    <t>Activities of wxtraterritorial organizations and bodies</t>
  </si>
  <si>
    <t xml:space="preserve">     สินค้าและบริการที่ทำขี้นเองเพื่อใช้ในครัวเรือน</t>
  </si>
  <si>
    <t xml:space="preserve">     และการประกันสังคมภาคบังคับ</t>
  </si>
  <si>
    <t xml:space="preserve">     และรถจักรยานยนต์</t>
  </si>
  <si>
    <t xml:space="preserve">     และสิ่งปฏิกูล</t>
  </si>
  <si>
    <t>2557 (2014)</t>
  </si>
  <si>
    <t xml:space="preserve">       ที่มา : สำรวจภาวะการทำงานของประชากร พ.ศ.2557 - 2558  ระดับจังหวัด  สำนักงานสถิติแห่งชาติ</t>
  </si>
  <si>
    <t xml:space="preserve">   Source : Labour Force Survey : 2014 - 2015, Provincial level, National Statistical Office</t>
  </si>
  <si>
    <r>
      <t>2558</t>
    </r>
    <r>
      <rPr>
        <sz val="13"/>
        <color indexed="8"/>
        <rFont val="TH SarabunPSK"/>
        <family val="2"/>
      </rPr>
      <t xml:space="preserve"> (2015)</t>
    </r>
  </si>
  <si>
    <t>ประชากรอายุ 15 ปีขึ้นไปที่มีงานทำ จำแนกตามอุตสาหกรรม  เป็นรายไตรมาส  และเพศ พ.ศ. 2557 - 2558</t>
  </si>
  <si>
    <t>Employed Persons Aged 15 Years and Over by Industry, Sex and Quarterly : 2014 - 2015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</si>
</sst>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92" formatCode="0.0"/>
    <numFmt numFmtId="193" formatCode="#,##0.0_ ;\-#,##0.0\ 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/>
    <xf numFmtId="187" fontId="10" fillId="0" borderId="9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87" fontId="6" fillId="0" borderId="9" xfId="1" applyNumberFormat="1" applyFont="1" applyBorder="1" applyAlignment="1">
      <alignment vertical="center"/>
    </xf>
    <xf numFmtId="193" fontId="6" fillId="0" borderId="9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192" fontId="6" fillId="0" borderId="9" xfId="1" applyNumberFormat="1" applyFont="1" applyBorder="1" applyAlignment="1">
      <alignment vertical="center"/>
    </xf>
    <xf numFmtId="192" fontId="6" fillId="0" borderId="9" xfId="1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92" fontId="6" fillId="0" borderId="9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9" xfId="1" applyNumberFormat="1" applyFont="1" applyBorder="1" applyAlignment="1">
      <alignment horizontal="right" vertical="center"/>
    </xf>
    <xf numFmtId="41" fontId="6" fillId="0" borderId="8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10" fillId="0" borderId="6" xfId="0" applyFont="1" applyBorder="1" applyAlignment="1"/>
    <xf numFmtId="0" fontId="10" fillId="0" borderId="0" xfId="0" applyFont="1" applyBorder="1"/>
    <xf numFmtId="187" fontId="10" fillId="0" borderId="2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41" fontId="6" fillId="0" borderId="6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11" xfId="1" applyNumberFormat="1" applyFont="1" applyBorder="1" applyAlignment="1">
      <alignment vertical="center"/>
    </xf>
    <xf numFmtId="187" fontId="6" fillId="0" borderId="11" xfId="1" applyNumberFormat="1" applyFont="1" applyBorder="1" applyAlignment="1">
      <alignment horizontal="right" vertical="center"/>
    </xf>
    <xf numFmtId="192" fontId="6" fillId="0" borderId="11" xfId="1" applyNumberFormat="1" applyFont="1" applyBorder="1" applyAlignment="1">
      <alignment horizontal="right" vertical="center"/>
    </xf>
    <xf numFmtId="192" fontId="6" fillId="0" borderId="5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38</xdr:row>
      <xdr:rowOff>179070</xdr:rowOff>
    </xdr:from>
    <xdr:to>
      <xdr:col>21</xdr:col>
      <xdr:colOff>0</xdr:colOff>
      <xdr:row>39</xdr:row>
      <xdr:rowOff>161798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2420600" y="74390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F40"/>
  <sheetViews>
    <sheetView showGridLines="0" tabSelected="1" workbookViewId="0">
      <selection activeCell="D40" sqref="D40"/>
    </sheetView>
  </sheetViews>
  <sheetFormatPr defaultRowHeight="18.75"/>
  <cols>
    <col min="1" max="1" width="1.7109375" style="14" customWidth="1"/>
    <col min="2" max="2" width="7" style="14" customWidth="1"/>
    <col min="3" max="3" width="6.28515625" style="14" customWidth="1"/>
    <col min="4" max="4" width="29.7109375" style="14" customWidth="1"/>
    <col min="5" max="13" width="7.7109375" style="14" customWidth="1"/>
    <col min="14" max="14" width="9" style="14" customWidth="1"/>
    <col min="15" max="15" width="7.7109375" style="14" customWidth="1"/>
    <col min="16" max="16" width="8.7109375" style="14" customWidth="1"/>
    <col min="17" max="19" width="7.7109375" style="14" customWidth="1"/>
    <col min="20" max="20" width="2.7109375" style="14" customWidth="1"/>
    <col min="21" max="21" width="3.42578125" style="14" customWidth="1"/>
    <col min="22" max="22" width="51.28515625" style="1" customWidth="1"/>
    <col min="23" max="23" width="11.85546875" style="1" customWidth="1"/>
    <col min="24" max="32" width="9.140625" style="1"/>
    <col min="33" max="16384" width="9.140625" style="14"/>
  </cols>
  <sheetData>
    <row r="1" spans="1:32" s="3" customFormat="1" ht="21">
      <c r="B1" s="3" t="s">
        <v>0</v>
      </c>
      <c r="C1" s="4">
        <v>2.4</v>
      </c>
      <c r="D1" s="3" t="s">
        <v>81</v>
      </c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3" customFormat="1" ht="22.5" customHeight="1">
      <c r="B2" s="3" t="s">
        <v>1</v>
      </c>
      <c r="C2" s="4">
        <v>2.4</v>
      </c>
      <c r="D2" s="3" t="s">
        <v>82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11.25" customHeight="1">
      <c r="A3" s="6"/>
      <c r="B3" s="6"/>
      <c r="C3" s="6"/>
      <c r="D3" s="6"/>
      <c r="E3" s="7"/>
      <c r="H3" s="7"/>
      <c r="I3" s="7"/>
      <c r="J3" s="7"/>
      <c r="K3" s="7"/>
      <c r="L3" s="7"/>
      <c r="M3" s="7"/>
      <c r="N3" s="7"/>
      <c r="O3" s="7"/>
      <c r="P3" s="7"/>
      <c r="Q3" s="7"/>
      <c r="V3" s="9" t="s">
        <v>27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21.75" customHeight="1">
      <c r="A4" s="7"/>
      <c r="B4" s="7"/>
      <c r="C4" s="7"/>
      <c r="D4" s="10"/>
      <c r="E4" s="75" t="s">
        <v>77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75" t="s">
        <v>80</v>
      </c>
      <c r="R4" s="76"/>
      <c r="S4" s="76"/>
      <c r="T4" s="11"/>
      <c r="U4" s="12"/>
      <c r="V4" s="13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9.5" customHeight="1">
      <c r="B5" s="15"/>
      <c r="C5" s="15"/>
      <c r="D5" s="16"/>
      <c r="E5" s="72" t="s">
        <v>21</v>
      </c>
      <c r="F5" s="73"/>
      <c r="G5" s="74"/>
      <c r="H5" s="72" t="s">
        <v>22</v>
      </c>
      <c r="I5" s="73"/>
      <c r="J5" s="74"/>
      <c r="K5" s="72" t="s">
        <v>23</v>
      </c>
      <c r="L5" s="73"/>
      <c r="M5" s="74"/>
      <c r="N5" s="72" t="s">
        <v>20</v>
      </c>
      <c r="O5" s="73"/>
      <c r="P5" s="74"/>
      <c r="Q5" s="72" t="s">
        <v>21</v>
      </c>
      <c r="R5" s="73"/>
      <c r="S5" s="73"/>
      <c r="T5" s="50"/>
      <c r="U5" s="1"/>
    </row>
    <row r="6" spans="1:32" ht="15" customHeight="1">
      <c r="A6" s="15"/>
      <c r="B6" s="78" t="s">
        <v>28</v>
      </c>
      <c r="C6" s="78"/>
      <c r="D6" s="79"/>
      <c r="E6" s="69" t="s">
        <v>16</v>
      </c>
      <c r="F6" s="70"/>
      <c r="G6" s="71"/>
      <c r="H6" s="69" t="s">
        <v>17</v>
      </c>
      <c r="I6" s="70"/>
      <c r="J6" s="71"/>
      <c r="K6" s="69" t="s">
        <v>18</v>
      </c>
      <c r="L6" s="70"/>
      <c r="M6" s="71"/>
      <c r="N6" s="69" t="s">
        <v>19</v>
      </c>
      <c r="O6" s="70"/>
      <c r="P6" s="71"/>
      <c r="Q6" s="69" t="s">
        <v>16</v>
      </c>
      <c r="R6" s="70"/>
      <c r="S6" s="70"/>
      <c r="T6" s="50"/>
      <c r="U6" s="66" t="s">
        <v>8</v>
      </c>
      <c r="V6" s="66"/>
    </row>
    <row r="7" spans="1:32" ht="19.5" customHeight="1">
      <c r="A7" s="15"/>
      <c r="B7" s="15"/>
      <c r="C7" s="15"/>
      <c r="D7" s="16"/>
      <c r="E7" s="17" t="s">
        <v>2</v>
      </c>
      <c r="F7" s="17" t="s">
        <v>3</v>
      </c>
      <c r="G7" s="17" t="s">
        <v>4</v>
      </c>
      <c r="H7" s="17" t="s">
        <v>2</v>
      </c>
      <c r="I7" s="17" t="s">
        <v>3</v>
      </c>
      <c r="J7" s="17" t="s">
        <v>4</v>
      </c>
      <c r="K7" s="17" t="s">
        <v>2</v>
      </c>
      <c r="L7" s="17" t="s">
        <v>3</v>
      </c>
      <c r="M7" s="17" t="s">
        <v>4</v>
      </c>
      <c r="N7" s="17" t="s">
        <v>2</v>
      </c>
      <c r="O7" s="17" t="s">
        <v>3</v>
      </c>
      <c r="P7" s="17" t="s">
        <v>4</v>
      </c>
      <c r="Q7" s="17" t="s">
        <v>2</v>
      </c>
      <c r="R7" s="17" t="s">
        <v>3</v>
      </c>
      <c r="S7" s="46" t="s">
        <v>4</v>
      </c>
      <c r="T7" s="18"/>
      <c r="U7" s="15"/>
    </row>
    <row r="8" spans="1:32" ht="18.75" customHeight="1">
      <c r="A8" s="19"/>
      <c r="B8" s="19"/>
      <c r="C8" s="19"/>
      <c r="D8" s="20"/>
      <c r="E8" s="21" t="s">
        <v>5</v>
      </c>
      <c r="F8" s="21" t="s">
        <v>6</v>
      </c>
      <c r="G8" s="21" t="s">
        <v>7</v>
      </c>
      <c r="H8" s="21" t="s">
        <v>5</v>
      </c>
      <c r="I8" s="21" t="s">
        <v>6</v>
      </c>
      <c r="J8" s="21" t="s">
        <v>7</v>
      </c>
      <c r="K8" s="21" t="s">
        <v>5</v>
      </c>
      <c r="L8" s="21" t="s">
        <v>6</v>
      </c>
      <c r="M8" s="21" t="s">
        <v>7</v>
      </c>
      <c r="N8" s="21" t="s">
        <v>5</v>
      </c>
      <c r="O8" s="21" t="s">
        <v>6</v>
      </c>
      <c r="P8" s="21" t="s">
        <v>7</v>
      </c>
      <c r="Q8" s="21" t="s">
        <v>5</v>
      </c>
      <c r="R8" s="21" t="s">
        <v>6</v>
      </c>
      <c r="S8" s="47" t="s">
        <v>7</v>
      </c>
      <c r="T8" s="45"/>
      <c r="U8" s="22"/>
      <c r="V8" s="22"/>
    </row>
    <row r="9" spans="1:32" s="24" customFormat="1" ht="20.100000000000001" customHeight="1">
      <c r="A9" s="67" t="s">
        <v>26</v>
      </c>
      <c r="B9" s="67"/>
      <c r="C9" s="67"/>
      <c r="D9" s="67"/>
      <c r="E9" s="30">
        <f t="shared" ref="E9:G9" si="0">SUM(E10,E12)</f>
        <v>297.09999999999997</v>
      </c>
      <c r="F9" s="31">
        <f t="shared" si="0"/>
        <v>153.20000000000002</v>
      </c>
      <c r="G9" s="31">
        <f t="shared" si="0"/>
        <v>143.89999999999998</v>
      </c>
      <c r="H9" s="30">
        <f t="shared" ref="H9:S9" si="1">SUM(H10,H12)</f>
        <v>298.49799999999999</v>
      </c>
      <c r="I9" s="31">
        <f t="shared" si="1"/>
        <v>157.91500000000002</v>
      </c>
      <c r="J9" s="31">
        <f t="shared" si="1"/>
        <v>140.58299999999997</v>
      </c>
      <c r="K9" s="30">
        <f t="shared" si="1"/>
        <v>297.64800000000002</v>
      </c>
      <c r="L9" s="31">
        <f t="shared" si="1"/>
        <v>155.45400000000001</v>
      </c>
      <c r="M9" s="31">
        <f t="shared" si="1"/>
        <v>142.19399999999999</v>
      </c>
      <c r="N9" s="30">
        <f t="shared" si="1"/>
        <v>2134.9270000000001</v>
      </c>
      <c r="O9" s="31">
        <f t="shared" si="1"/>
        <v>155.36199999999999</v>
      </c>
      <c r="P9" s="31">
        <f t="shared" si="1"/>
        <v>1979.5649999999998</v>
      </c>
      <c r="Q9" s="30">
        <f t="shared" si="1"/>
        <v>290.97000000000003</v>
      </c>
      <c r="R9" s="31">
        <f t="shared" si="1"/>
        <v>154.739</v>
      </c>
      <c r="S9" s="53">
        <f t="shared" si="1"/>
        <v>136.23099999999999</v>
      </c>
      <c r="T9" s="68" t="s">
        <v>5</v>
      </c>
      <c r="U9" s="67"/>
      <c r="V9" s="58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2" s="24" customFormat="1" ht="20.100000000000001" customHeight="1">
      <c r="A10" s="32" t="s">
        <v>29</v>
      </c>
      <c r="B10" s="33"/>
      <c r="C10" s="32"/>
      <c r="D10" s="34"/>
      <c r="E10" s="30">
        <f t="shared" ref="E10:S10" si="2">SUM(E11)</f>
        <v>162.1</v>
      </c>
      <c r="F10" s="30">
        <f t="shared" si="2"/>
        <v>85.9</v>
      </c>
      <c r="G10" s="30">
        <f t="shared" si="2"/>
        <v>76.2</v>
      </c>
      <c r="H10" s="30">
        <f t="shared" si="2"/>
        <v>147.34199999999998</v>
      </c>
      <c r="I10" s="30">
        <f t="shared" si="2"/>
        <v>74.974000000000004</v>
      </c>
      <c r="J10" s="30">
        <f t="shared" si="2"/>
        <v>72.367999999999995</v>
      </c>
      <c r="K10" s="30">
        <f t="shared" si="2"/>
        <v>150.52199999999999</v>
      </c>
      <c r="L10" s="30">
        <f t="shared" si="2"/>
        <v>79.724999999999994</v>
      </c>
      <c r="M10" s="30">
        <f t="shared" si="2"/>
        <v>70.796999999999997</v>
      </c>
      <c r="N10" s="30">
        <f t="shared" si="2"/>
        <v>152.59399999999999</v>
      </c>
      <c r="O10" s="30">
        <f t="shared" si="2"/>
        <v>85.238</v>
      </c>
      <c r="P10" s="30">
        <f t="shared" si="2"/>
        <v>67.355999999999995</v>
      </c>
      <c r="Q10" s="30">
        <f t="shared" si="2"/>
        <v>160.32300000000001</v>
      </c>
      <c r="R10" s="30">
        <f t="shared" si="2"/>
        <v>89.629000000000005</v>
      </c>
      <c r="S10" s="54">
        <f t="shared" si="2"/>
        <v>70.694000000000003</v>
      </c>
      <c r="T10" s="51" t="s">
        <v>30</v>
      </c>
      <c r="U10" s="52"/>
      <c r="V10" s="35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2" s="24" customFormat="1" ht="20.100000000000001" customHeight="1">
      <c r="A11" s="14"/>
      <c r="B11" s="14" t="s">
        <v>31</v>
      </c>
      <c r="C11" s="14"/>
      <c r="D11" s="34"/>
      <c r="E11" s="36">
        <v>162.1</v>
      </c>
      <c r="F11" s="36">
        <v>85.9</v>
      </c>
      <c r="G11" s="36">
        <v>76.2</v>
      </c>
      <c r="H11" s="36">
        <f>SUM(I11:J11)</f>
        <v>147.34199999999998</v>
      </c>
      <c r="I11" s="36">
        <v>74.974000000000004</v>
      </c>
      <c r="J11" s="36">
        <v>72.367999999999995</v>
      </c>
      <c r="K11" s="36">
        <f>SUM(L11:M11)</f>
        <v>150.52199999999999</v>
      </c>
      <c r="L11" s="36">
        <v>79.724999999999994</v>
      </c>
      <c r="M11" s="36">
        <v>70.796999999999997</v>
      </c>
      <c r="N11" s="36">
        <f>SUM(O11:P11)</f>
        <v>152.59399999999999</v>
      </c>
      <c r="O11" s="36">
        <v>85.238</v>
      </c>
      <c r="P11" s="36">
        <v>67.355999999999995</v>
      </c>
      <c r="Q11" s="36">
        <f>SUM(R11+S11)</f>
        <v>160.32300000000001</v>
      </c>
      <c r="R11" s="36">
        <v>89.629000000000005</v>
      </c>
      <c r="S11" s="55">
        <v>70.694000000000003</v>
      </c>
      <c r="T11" s="50"/>
      <c r="U11" s="1" t="s">
        <v>32</v>
      </c>
      <c r="V11" s="1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s="24" customFormat="1" ht="20.100000000000001" customHeight="1">
      <c r="A12" s="32" t="s">
        <v>33</v>
      </c>
      <c r="B12" s="32"/>
      <c r="C12" s="32"/>
      <c r="D12" s="34"/>
      <c r="E12" s="30">
        <f t="shared" ref="E12:G12" si="3">SUM(E13:E37)</f>
        <v>134.99999999999997</v>
      </c>
      <c r="F12" s="30">
        <f t="shared" si="3"/>
        <v>67.300000000000011</v>
      </c>
      <c r="G12" s="30">
        <f t="shared" si="3"/>
        <v>67.699999999999989</v>
      </c>
      <c r="H12" s="30">
        <f t="shared" ref="H12:S12" si="4">SUM(H13:H37)</f>
        <v>151.15600000000001</v>
      </c>
      <c r="I12" s="30">
        <f t="shared" si="4"/>
        <v>82.941000000000003</v>
      </c>
      <c r="J12" s="30">
        <f t="shared" si="4"/>
        <v>68.214999999999989</v>
      </c>
      <c r="K12" s="30">
        <f t="shared" si="4"/>
        <v>147.126</v>
      </c>
      <c r="L12" s="30">
        <f t="shared" si="4"/>
        <v>75.729000000000013</v>
      </c>
      <c r="M12" s="30">
        <f t="shared" si="4"/>
        <v>71.396999999999991</v>
      </c>
      <c r="N12" s="30">
        <f t="shared" si="4"/>
        <v>1982.3330000000001</v>
      </c>
      <c r="O12" s="30">
        <f>SUM(O13:O37)</f>
        <v>70.123999999999995</v>
      </c>
      <c r="P12" s="30">
        <f t="shared" si="4"/>
        <v>1912.2089999999998</v>
      </c>
      <c r="Q12" s="30">
        <f t="shared" si="4"/>
        <v>130.64700000000002</v>
      </c>
      <c r="R12" s="30">
        <f t="shared" si="4"/>
        <v>65.11</v>
      </c>
      <c r="S12" s="54">
        <f t="shared" si="4"/>
        <v>65.537000000000006</v>
      </c>
      <c r="T12" s="51" t="s">
        <v>34</v>
      </c>
      <c r="U12" s="1"/>
      <c r="V12" s="1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1:32" s="24" customFormat="1" ht="20.100000000000001" customHeight="1">
      <c r="A13" s="14"/>
      <c r="B13" s="14" t="s">
        <v>35</v>
      </c>
      <c r="C13" s="14"/>
      <c r="D13" s="34"/>
      <c r="E13" s="36">
        <f>SUM(F13:G13)</f>
        <v>0.2</v>
      </c>
      <c r="F13" s="38">
        <v>0.2</v>
      </c>
      <c r="G13" s="38" t="s">
        <v>25</v>
      </c>
      <c r="H13" s="36">
        <f>SUM(I13:J13)</f>
        <v>0.89100000000000001</v>
      </c>
      <c r="I13" s="38">
        <v>0.89100000000000001</v>
      </c>
      <c r="J13" s="38" t="s">
        <v>25</v>
      </c>
      <c r="K13" s="38">
        <f>L13+M13</f>
        <v>1.532</v>
      </c>
      <c r="L13" s="38">
        <v>1.532</v>
      </c>
      <c r="M13" s="48">
        <v>0</v>
      </c>
      <c r="N13" s="36">
        <f t="shared" ref="N13:N35" si="5">SUM(O13:P13)</f>
        <v>2.7370000000000001</v>
      </c>
      <c r="O13" s="39">
        <v>2.7370000000000001</v>
      </c>
      <c r="P13" s="48">
        <v>0</v>
      </c>
      <c r="Q13" s="36">
        <f>SUM(R13:S13)</f>
        <v>0.68500000000000005</v>
      </c>
      <c r="R13" s="38">
        <v>0.68500000000000005</v>
      </c>
      <c r="S13" s="56">
        <v>0</v>
      </c>
      <c r="T13" s="50"/>
      <c r="U13" s="1" t="s">
        <v>10</v>
      </c>
      <c r="V13" s="1"/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1:32" s="24" customFormat="1" ht="20.100000000000001" customHeight="1">
      <c r="A14" s="14"/>
      <c r="B14" s="14" t="s">
        <v>36</v>
      </c>
      <c r="C14" s="14"/>
      <c r="D14" s="41"/>
      <c r="E14" s="36">
        <f t="shared" ref="E14:E35" si="6">SUM(F14:G14)</f>
        <v>19.100000000000001</v>
      </c>
      <c r="F14" s="36">
        <v>8.4</v>
      </c>
      <c r="G14" s="36">
        <v>10.7</v>
      </c>
      <c r="H14" s="36">
        <f t="shared" ref="H14:H35" si="7">SUM(I14:J14)</f>
        <v>18.87</v>
      </c>
      <c r="I14" s="36">
        <v>8.6080000000000005</v>
      </c>
      <c r="J14" s="36">
        <v>10.262</v>
      </c>
      <c r="K14" s="36">
        <f t="shared" ref="K14:K35" si="8">SUM(L14:M14)</f>
        <v>19.030999999999999</v>
      </c>
      <c r="L14" s="36">
        <v>7.6619999999999999</v>
      </c>
      <c r="M14" s="36">
        <v>11.369</v>
      </c>
      <c r="N14" s="36">
        <f t="shared" si="5"/>
        <v>20.747</v>
      </c>
      <c r="O14" s="39">
        <v>8.298</v>
      </c>
      <c r="P14" s="39">
        <v>12.449</v>
      </c>
      <c r="Q14" s="36">
        <f t="shared" ref="Q14:Q34" si="9">SUM(R14:S14)</f>
        <v>17.112000000000002</v>
      </c>
      <c r="R14" s="36">
        <v>8.4610000000000003</v>
      </c>
      <c r="S14" s="55">
        <v>8.6509999999999998</v>
      </c>
      <c r="T14" s="50"/>
      <c r="U14" s="1" t="s">
        <v>11</v>
      </c>
      <c r="V14" s="1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2" s="27" customFormat="1" ht="20.100000000000001" customHeight="1">
      <c r="A15" s="14"/>
      <c r="B15" s="14" t="s">
        <v>37</v>
      </c>
      <c r="C15" s="14"/>
      <c r="D15" s="42"/>
      <c r="E15" s="36">
        <f t="shared" si="6"/>
        <v>0.4</v>
      </c>
      <c r="F15" s="36">
        <v>0.4</v>
      </c>
      <c r="G15" s="38" t="s">
        <v>25</v>
      </c>
      <c r="H15" s="36">
        <f t="shared" si="7"/>
        <v>0.748</v>
      </c>
      <c r="I15" s="38">
        <v>0.56299999999999994</v>
      </c>
      <c r="J15" s="38">
        <v>0.185</v>
      </c>
      <c r="K15" s="36">
        <f t="shared" si="8"/>
        <v>0.39800000000000002</v>
      </c>
      <c r="L15" s="39">
        <v>0.39800000000000002</v>
      </c>
      <c r="M15" s="48">
        <v>0</v>
      </c>
      <c r="N15" s="36">
        <f t="shared" si="5"/>
        <v>0.33700000000000002</v>
      </c>
      <c r="O15" s="39">
        <v>0.33700000000000002</v>
      </c>
      <c r="P15" s="48">
        <v>0</v>
      </c>
      <c r="Q15" s="36">
        <f t="shared" si="9"/>
        <v>1.042</v>
      </c>
      <c r="R15" s="36">
        <v>1.042</v>
      </c>
      <c r="S15" s="56">
        <v>0</v>
      </c>
      <c r="T15" s="50"/>
      <c r="U15" s="1" t="s">
        <v>38</v>
      </c>
      <c r="V15" s="1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s="27" customFormat="1" ht="20.100000000000001" customHeight="1">
      <c r="A16" s="14"/>
      <c r="B16" s="14" t="s">
        <v>39</v>
      </c>
      <c r="C16" s="14"/>
      <c r="D16" s="42"/>
      <c r="E16" s="36">
        <f t="shared" si="6"/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36">
        <f>SUM(L16:M16)</f>
        <v>0</v>
      </c>
      <c r="L16" s="48">
        <v>0</v>
      </c>
      <c r="M16" s="48">
        <v>0</v>
      </c>
      <c r="N16" s="36">
        <f t="shared" si="5"/>
        <v>0</v>
      </c>
      <c r="O16" s="48">
        <v>0</v>
      </c>
      <c r="P16" s="48">
        <v>0</v>
      </c>
      <c r="Q16" s="36">
        <f t="shared" si="9"/>
        <v>0</v>
      </c>
      <c r="R16" s="48">
        <v>0</v>
      </c>
      <c r="S16" s="56">
        <v>0</v>
      </c>
      <c r="T16" s="50"/>
      <c r="U16" s="1" t="s">
        <v>40</v>
      </c>
      <c r="V16" s="1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s="27" customFormat="1" ht="20.100000000000001" customHeight="1">
      <c r="A17" s="14"/>
      <c r="B17" s="14" t="s">
        <v>76</v>
      </c>
      <c r="C17" s="14"/>
      <c r="D17" s="42"/>
      <c r="E17" s="36">
        <f t="shared" si="6"/>
        <v>1.4</v>
      </c>
      <c r="F17" s="36">
        <v>0.9</v>
      </c>
      <c r="G17" s="38">
        <v>0.5</v>
      </c>
      <c r="H17" s="36">
        <f t="shared" ref="H17" si="10">SUM(I17:J17)</f>
        <v>1.4990000000000001</v>
      </c>
      <c r="I17" s="43">
        <v>1.034</v>
      </c>
      <c r="J17" s="38">
        <v>0.46500000000000002</v>
      </c>
      <c r="K17" s="36">
        <f t="shared" si="8"/>
        <v>0.79800000000000004</v>
      </c>
      <c r="L17" s="36">
        <v>0.496</v>
      </c>
      <c r="M17" s="36">
        <v>0.30199999999999999</v>
      </c>
      <c r="N17" s="36">
        <f t="shared" si="5"/>
        <v>0.53400000000000003</v>
      </c>
      <c r="O17" s="44">
        <v>0.19</v>
      </c>
      <c r="P17" s="40">
        <v>0.34399999999999997</v>
      </c>
      <c r="Q17" s="36">
        <f t="shared" si="9"/>
        <v>1.109</v>
      </c>
      <c r="R17" s="36">
        <v>0.38</v>
      </c>
      <c r="S17" s="57">
        <v>0.72899999999999998</v>
      </c>
      <c r="T17" s="50"/>
      <c r="U17" s="1"/>
      <c r="V17" s="1" t="s">
        <v>41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s="27" customFormat="1" ht="20.100000000000001" customHeight="1">
      <c r="A18" s="14"/>
      <c r="B18" s="14" t="s">
        <v>42</v>
      </c>
      <c r="C18" s="14"/>
      <c r="D18" s="42"/>
      <c r="E18" s="36">
        <f t="shared" si="6"/>
        <v>17</v>
      </c>
      <c r="F18" s="36">
        <v>15.8</v>
      </c>
      <c r="G18" s="36">
        <v>1.2</v>
      </c>
      <c r="H18" s="36">
        <f t="shared" si="7"/>
        <v>22.423000000000002</v>
      </c>
      <c r="I18" s="43">
        <v>20.527000000000001</v>
      </c>
      <c r="J18" s="36">
        <v>1.8959999999999999</v>
      </c>
      <c r="K18" s="36">
        <f t="shared" si="8"/>
        <v>23.248000000000001</v>
      </c>
      <c r="L18" s="36">
        <v>19.818000000000001</v>
      </c>
      <c r="M18" s="36">
        <v>3.43</v>
      </c>
      <c r="N18" s="36">
        <f t="shared" si="5"/>
        <v>1857.5150000000001</v>
      </c>
      <c r="O18" s="40">
        <v>15.515000000000001</v>
      </c>
      <c r="P18" s="40">
        <v>1842</v>
      </c>
      <c r="Q18" s="36">
        <f t="shared" si="9"/>
        <v>17.141999999999999</v>
      </c>
      <c r="R18" s="36">
        <v>15.525</v>
      </c>
      <c r="S18" s="55">
        <v>1.617</v>
      </c>
      <c r="T18" s="50"/>
      <c r="U18" s="1" t="s">
        <v>14</v>
      </c>
      <c r="V18" s="1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s="27" customFormat="1" ht="20.100000000000001" customHeight="1">
      <c r="A19" s="14"/>
      <c r="B19" s="14" t="s">
        <v>43</v>
      </c>
      <c r="C19" s="14"/>
      <c r="D19" s="42"/>
      <c r="E19" s="36">
        <f t="shared" si="6"/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36">
        <f t="shared" si="8"/>
        <v>0</v>
      </c>
      <c r="L19" s="48">
        <v>0</v>
      </c>
      <c r="M19" s="48">
        <v>0</v>
      </c>
      <c r="N19" s="36">
        <f t="shared" si="5"/>
        <v>0</v>
      </c>
      <c r="O19" s="48">
        <v>0</v>
      </c>
      <c r="P19" s="48">
        <v>0</v>
      </c>
      <c r="Q19" s="36">
        <f t="shared" si="9"/>
        <v>0</v>
      </c>
      <c r="R19" s="48">
        <v>0</v>
      </c>
      <c r="S19" s="56">
        <v>0</v>
      </c>
      <c r="T19" s="50"/>
      <c r="U19" s="1" t="s">
        <v>15</v>
      </c>
      <c r="V19" s="1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s="27" customFormat="1" ht="20.100000000000001" customHeight="1">
      <c r="A20" s="14"/>
      <c r="B20" s="14" t="s">
        <v>75</v>
      </c>
      <c r="C20" s="14"/>
      <c r="D20" s="42"/>
      <c r="E20" s="36">
        <f t="shared" si="6"/>
        <v>40.799999999999997</v>
      </c>
      <c r="F20" s="36">
        <v>19.600000000000001</v>
      </c>
      <c r="G20" s="36">
        <v>21.2</v>
      </c>
      <c r="H20" s="36">
        <f t="shared" ref="H20:H24" si="11">SUM(I20:J20)</f>
        <v>44.500999999999998</v>
      </c>
      <c r="I20" s="36">
        <v>22.396999999999998</v>
      </c>
      <c r="J20" s="43">
        <v>22.103999999999999</v>
      </c>
      <c r="K20" s="36">
        <f t="shared" si="8"/>
        <v>41.897999999999996</v>
      </c>
      <c r="L20" s="36">
        <v>19.024000000000001</v>
      </c>
      <c r="M20" s="36">
        <v>22.873999999999999</v>
      </c>
      <c r="N20" s="36">
        <f t="shared" si="5"/>
        <v>41.195</v>
      </c>
      <c r="O20" s="44">
        <v>17.556999999999999</v>
      </c>
      <c r="P20" s="39">
        <v>23.638000000000002</v>
      </c>
      <c r="Q20" s="36">
        <f t="shared" si="9"/>
        <v>37.43</v>
      </c>
      <c r="R20" s="36">
        <v>16.696999999999999</v>
      </c>
      <c r="S20" s="55">
        <v>20.733000000000001</v>
      </c>
      <c r="T20" s="50"/>
      <c r="U20" s="1"/>
      <c r="V20" s="1" t="s">
        <v>44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s="27" customFormat="1" ht="20.100000000000001" customHeight="1">
      <c r="A21" s="14"/>
      <c r="B21" s="14" t="s">
        <v>45</v>
      </c>
      <c r="C21" s="14"/>
      <c r="D21" s="42"/>
      <c r="E21" s="36">
        <f t="shared" si="6"/>
        <v>1.8</v>
      </c>
      <c r="F21" s="36">
        <v>1.7</v>
      </c>
      <c r="G21" s="38">
        <v>0.1</v>
      </c>
      <c r="H21" s="36">
        <f t="shared" si="11"/>
        <v>3.8929999999999998</v>
      </c>
      <c r="I21" s="43">
        <v>3.76</v>
      </c>
      <c r="J21" s="37">
        <v>0.13300000000000001</v>
      </c>
      <c r="K21" s="36">
        <f t="shared" si="8"/>
        <v>3.7309999999999999</v>
      </c>
      <c r="L21" s="36">
        <v>3.4169999999999998</v>
      </c>
      <c r="M21" s="38">
        <v>0.314</v>
      </c>
      <c r="N21" s="36">
        <f t="shared" si="5"/>
        <v>3.4849999999999999</v>
      </c>
      <c r="O21" s="44">
        <v>3.3439999999999999</v>
      </c>
      <c r="P21" s="40">
        <v>0.14099999999999999</v>
      </c>
      <c r="Q21" s="36">
        <f t="shared" si="9"/>
        <v>2.649</v>
      </c>
      <c r="R21" s="36">
        <v>2.4910000000000001</v>
      </c>
      <c r="S21" s="57">
        <v>0.158</v>
      </c>
      <c r="T21" s="50"/>
      <c r="U21" s="1" t="s">
        <v>46</v>
      </c>
      <c r="V21" s="1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s="27" customFormat="1" ht="20.100000000000001" customHeight="1">
      <c r="A22" s="14"/>
      <c r="B22" s="14" t="s">
        <v>47</v>
      </c>
      <c r="C22" s="14"/>
      <c r="D22" s="42"/>
      <c r="E22" s="36">
        <f t="shared" si="6"/>
        <v>14.6</v>
      </c>
      <c r="F22" s="36">
        <v>2.6</v>
      </c>
      <c r="G22" s="36">
        <v>12</v>
      </c>
      <c r="H22" s="36">
        <f t="shared" si="11"/>
        <v>12.3</v>
      </c>
      <c r="I22" s="43">
        <v>4.0590000000000002</v>
      </c>
      <c r="J22" s="36">
        <v>8.2409999999999997</v>
      </c>
      <c r="K22" s="36">
        <f t="shared" si="8"/>
        <v>14.024999999999999</v>
      </c>
      <c r="L22" s="36">
        <v>4.226</v>
      </c>
      <c r="M22" s="36">
        <v>9.7989999999999995</v>
      </c>
      <c r="N22" s="36">
        <f t="shared" si="5"/>
        <v>16.932000000000002</v>
      </c>
      <c r="O22" s="39">
        <v>4.5419999999999998</v>
      </c>
      <c r="P22" s="39">
        <v>12.39</v>
      </c>
      <c r="Q22" s="36">
        <f t="shared" si="9"/>
        <v>14.055</v>
      </c>
      <c r="R22" s="36">
        <v>2.883</v>
      </c>
      <c r="S22" s="55">
        <v>11.172000000000001</v>
      </c>
      <c r="T22" s="50"/>
      <c r="U22" s="1" t="s">
        <v>48</v>
      </c>
      <c r="V22" s="1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s="27" customFormat="1" ht="20.100000000000001" customHeight="1">
      <c r="A23" s="14"/>
      <c r="B23" s="14" t="s">
        <v>49</v>
      </c>
      <c r="C23" s="1"/>
      <c r="D23" s="42"/>
      <c r="E23" s="36">
        <f t="shared" si="6"/>
        <v>0.6</v>
      </c>
      <c r="F23" s="36">
        <v>0.6</v>
      </c>
      <c r="G23" s="38" t="s">
        <v>25</v>
      </c>
      <c r="H23" s="36">
        <f t="shared" si="11"/>
        <v>0.36399999999999999</v>
      </c>
      <c r="I23" s="38">
        <v>0.36399999999999999</v>
      </c>
      <c r="J23" s="48">
        <v>0</v>
      </c>
      <c r="K23" s="36">
        <f t="shared" si="8"/>
        <v>0.81800000000000006</v>
      </c>
      <c r="L23" s="38">
        <v>0.55600000000000005</v>
      </c>
      <c r="M23" s="36">
        <v>0.26200000000000001</v>
      </c>
      <c r="N23" s="36">
        <f t="shared" si="5"/>
        <v>0.499</v>
      </c>
      <c r="O23" s="39">
        <v>0.36599999999999999</v>
      </c>
      <c r="P23" s="40">
        <v>0.13300000000000001</v>
      </c>
      <c r="Q23" s="36">
        <f t="shared" si="9"/>
        <v>0.67200000000000004</v>
      </c>
      <c r="R23" s="36">
        <v>0.67200000000000004</v>
      </c>
      <c r="S23" s="56">
        <v>0</v>
      </c>
      <c r="T23" s="50"/>
      <c r="U23" s="1" t="s">
        <v>50</v>
      </c>
      <c r="V23" s="1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s="27" customFormat="1" ht="20.100000000000001" customHeight="1">
      <c r="A24" s="14"/>
      <c r="B24" s="14" t="s">
        <v>51</v>
      </c>
      <c r="C24" s="1"/>
      <c r="D24" s="42"/>
      <c r="E24" s="36">
        <f t="shared" si="6"/>
        <v>2.1</v>
      </c>
      <c r="F24" s="36">
        <v>0.8</v>
      </c>
      <c r="G24" s="36">
        <v>1.3</v>
      </c>
      <c r="H24" s="36">
        <f t="shared" si="11"/>
        <v>3.6479999999999997</v>
      </c>
      <c r="I24" s="36">
        <v>1.7569999999999999</v>
      </c>
      <c r="J24" s="36">
        <v>1.891</v>
      </c>
      <c r="K24" s="36">
        <f t="shared" si="8"/>
        <v>2.4670000000000001</v>
      </c>
      <c r="L24" s="36">
        <v>0.91700000000000004</v>
      </c>
      <c r="M24" s="36">
        <v>1.55</v>
      </c>
      <c r="N24" s="36">
        <f t="shared" si="5"/>
        <v>1.952</v>
      </c>
      <c r="O24" s="40">
        <v>0.36599999999999999</v>
      </c>
      <c r="P24" s="40">
        <v>1.5860000000000001</v>
      </c>
      <c r="Q24" s="36">
        <f t="shared" si="9"/>
        <v>2.5529999999999999</v>
      </c>
      <c r="R24" s="36">
        <v>1.413</v>
      </c>
      <c r="S24" s="55">
        <v>1.1399999999999999</v>
      </c>
      <c r="T24" s="50"/>
      <c r="U24" s="1" t="s">
        <v>52</v>
      </c>
      <c r="V24" s="1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s="27" customFormat="1" ht="20.100000000000001" customHeight="1">
      <c r="A25" s="14"/>
      <c r="B25" s="1" t="s">
        <v>53</v>
      </c>
      <c r="C25" s="1"/>
      <c r="D25" s="42"/>
      <c r="E25" s="38" t="s">
        <v>25</v>
      </c>
      <c r="F25" s="38" t="s">
        <v>25</v>
      </c>
      <c r="G25" s="38" t="s">
        <v>25</v>
      </c>
      <c r="H25" s="38" t="s">
        <v>25</v>
      </c>
      <c r="I25" s="48">
        <v>0</v>
      </c>
      <c r="J25" s="48">
        <v>0</v>
      </c>
      <c r="K25" s="36">
        <f t="shared" si="8"/>
        <v>0.112</v>
      </c>
      <c r="L25" s="48">
        <v>0</v>
      </c>
      <c r="M25" s="38">
        <v>0.112</v>
      </c>
      <c r="N25" s="36">
        <f t="shared" si="5"/>
        <v>0.11</v>
      </c>
      <c r="O25" s="48">
        <v>0</v>
      </c>
      <c r="P25" s="39">
        <v>0.11</v>
      </c>
      <c r="Q25" s="36">
        <f t="shared" si="9"/>
        <v>0.23599999999999999</v>
      </c>
      <c r="R25" s="38">
        <v>0.23599999999999999</v>
      </c>
      <c r="S25" s="56">
        <v>0</v>
      </c>
      <c r="T25" s="50"/>
      <c r="U25" s="1" t="s">
        <v>54</v>
      </c>
      <c r="V25" s="1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s="27" customFormat="1" ht="20.100000000000001" customHeight="1">
      <c r="A26" s="14"/>
      <c r="B26" s="14" t="s">
        <v>55</v>
      </c>
      <c r="C26" s="14"/>
      <c r="D26" s="42"/>
      <c r="E26" s="36">
        <f t="shared" si="6"/>
        <v>0.89999999999999991</v>
      </c>
      <c r="F26" s="36">
        <v>0.6</v>
      </c>
      <c r="G26" s="36">
        <v>0.3</v>
      </c>
      <c r="H26" s="36">
        <f t="shared" si="7"/>
        <v>1.6300000000000001</v>
      </c>
      <c r="I26" s="38">
        <v>1.1140000000000001</v>
      </c>
      <c r="J26" s="38">
        <v>0.51600000000000001</v>
      </c>
      <c r="K26" s="36">
        <f t="shared" si="8"/>
        <v>1.883</v>
      </c>
      <c r="L26" s="38">
        <v>1.198</v>
      </c>
      <c r="M26" s="38">
        <v>0.68500000000000005</v>
      </c>
      <c r="N26" s="36">
        <f t="shared" si="5"/>
        <v>2.1989999999999998</v>
      </c>
      <c r="O26" s="40">
        <v>0.98599999999999999</v>
      </c>
      <c r="P26" s="39">
        <v>1.2130000000000001</v>
      </c>
      <c r="Q26" s="36">
        <f t="shared" si="9"/>
        <v>1.3720000000000001</v>
      </c>
      <c r="R26" s="36">
        <v>1.03</v>
      </c>
      <c r="S26" s="55">
        <v>0.34200000000000003</v>
      </c>
      <c r="T26" s="50"/>
      <c r="U26" s="1" t="s">
        <v>56</v>
      </c>
      <c r="V26" s="1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s="27" customFormat="1" ht="20.100000000000001" customHeight="1">
      <c r="A27" s="14"/>
      <c r="B27" s="14" t="s">
        <v>57</v>
      </c>
      <c r="C27" s="1"/>
      <c r="D27" s="42"/>
      <c r="E27" s="36">
        <f t="shared" si="6"/>
        <v>1.3</v>
      </c>
      <c r="F27" s="36">
        <v>1</v>
      </c>
      <c r="G27" s="36">
        <v>0.3</v>
      </c>
      <c r="H27" s="36">
        <f t="shared" si="7"/>
        <v>1.3069999999999999</v>
      </c>
      <c r="I27" s="38">
        <v>1.0109999999999999</v>
      </c>
      <c r="J27" s="38">
        <v>0.29599999999999999</v>
      </c>
      <c r="K27" s="36">
        <f t="shared" si="8"/>
        <v>1.9060000000000001</v>
      </c>
      <c r="L27" s="38">
        <v>1.02</v>
      </c>
      <c r="M27" s="38">
        <v>0.88600000000000001</v>
      </c>
      <c r="N27" s="36">
        <f t="shared" si="5"/>
        <v>1.1919999999999999</v>
      </c>
      <c r="O27" s="40">
        <v>0.70299999999999996</v>
      </c>
      <c r="P27" s="40">
        <v>0.48899999999999999</v>
      </c>
      <c r="Q27" s="36">
        <f t="shared" si="9"/>
        <v>1.7250000000000001</v>
      </c>
      <c r="R27" s="36">
        <v>1.0880000000000001</v>
      </c>
      <c r="S27" s="55">
        <v>0.63700000000000001</v>
      </c>
      <c r="T27" s="50"/>
      <c r="U27" s="1" t="s">
        <v>58</v>
      </c>
      <c r="V27" s="1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s="27" customFormat="1" ht="20.100000000000001" customHeight="1">
      <c r="A28" s="14"/>
      <c r="B28" s="1" t="s">
        <v>59</v>
      </c>
      <c r="C28" s="1"/>
      <c r="D28" s="42"/>
      <c r="E28" s="38" t="s">
        <v>25</v>
      </c>
      <c r="F28" s="40" t="s">
        <v>25</v>
      </c>
      <c r="G28" s="64" t="s">
        <v>25</v>
      </c>
      <c r="H28" s="38" t="s">
        <v>25</v>
      </c>
      <c r="I28" s="48">
        <v>0</v>
      </c>
      <c r="J28" s="48">
        <v>0</v>
      </c>
      <c r="K28" s="38" t="s">
        <v>25</v>
      </c>
      <c r="L28" s="38" t="s">
        <v>25</v>
      </c>
      <c r="M28" s="48">
        <v>0</v>
      </c>
      <c r="N28" s="38" t="s">
        <v>25</v>
      </c>
      <c r="O28" s="48">
        <v>0</v>
      </c>
      <c r="P28" s="48">
        <v>0</v>
      </c>
      <c r="Q28" s="36">
        <f t="shared" si="9"/>
        <v>0</v>
      </c>
      <c r="R28" s="48">
        <v>0</v>
      </c>
      <c r="S28" s="56">
        <v>0</v>
      </c>
      <c r="T28" s="50"/>
      <c r="U28" s="1" t="s">
        <v>60</v>
      </c>
      <c r="V28" s="1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s="27" customFormat="1" ht="20.100000000000001" customHeight="1">
      <c r="A29" s="14"/>
      <c r="B29" s="1" t="s">
        <v>74</v>
      </c>
      <c r="C29" s="14"/>
      <c r="D29" s="42"/>
      <c r="E29" s="55">
        <f t="shared" si="6"/>
        <v>12.5</v>
      </c>
      <c r="F29" s="36">
        <v>7.2</v>
      </c>
      <c r="G29" s="62">
        <v>5.3</v>
      </c>
      <c r="H29" s="62">
        <f t="shared" si="7"/>
        <v>13.845000000000001</v>
      </c>
      <c r="I29" s="36">
        <v>7.8390000000000004</v>
      </c>
      <c r="J29" s="36">
        <v>6.0060000000000002</v>
      </c>
      <c r="K29" s="36">
        <f t="shared" si="8"/>
        <v>13.724</v>
      </c>
      <c r="L29" s="36">
        <v>9.3620000000000001</v>
      </c>
      <c r="M29" s="36">
        <v>4.3620000000000001</v>
      </c>
      <c r="N29" s="36">
        <f t="shared" si="5"/>
        <v>11.55</v>
      </c>
      <c r="O29" s="44">
        <v>8.4710000000000001</v>
      </c>
      <c r="P29" s="39">
        <v>3.0790000000000002</v>
      </c>
      <c r="Q29" s="36">
        <f t="shared" si="9"/>
        <v>9.67</v>
      </c>
      <c r="R29" s="36">
        <v>5.6109999999999998</v>
      </c>
      <c r="S29" s="55">
        <v>4.0590000000000002</v>
      </c>
      <c r="T29" s="50"/>
      <c r="U29" s="1"/>
      <c r="V29" s="1" t="s">
        <v>24</v>
      </c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s="27" customFormat="1" ht="20.100000000000001" customHeight="1">
      <c r="A30" s="14"/>
      <c r="B30" s="1" t="s">
        <v>61</v>
      </c>
      <c r="C30" s="1"/>
      <c r="D30" s="42"/>
      <c r="E30" s="55">
        <f t="shared" si="6"/>
        <v>7.8</v>
      </c>
      <c r="F30" s="36">
        <v>3.2</v>
      </c>
      <c r="G30" s="62">
        <v>4.5999999999999996</v>
      </c>
      <c r="H30" s="62">
        <f t="shared" si="7"/>
        <v>6.1129999999999995</v>
      </c>
      <c r="I30" s="36">
        <v>2.6139999999999999</v>
      </c>
      <c r="J30" s="36">
        <v>3.4990000000000001</v>
      </c>
      <c r="K30" s="36">
        <f t="shared" si="8"/>
        <v>5.9559999999999995</v>
      </c>
      <c r="L30" s="36">
        <v>1.6379999999999999</v>
      </c>
      <c r="M30" s="36">
        <v>4.3179999999999996</v>
      </c>
      <c r="N30" s="36">
        <f t="shared" si="5"/>
        <v>7.0409999999999995</v>
      </c>
      <c r="O30" s="39">
        <v>1.8979999999999999</v>
      </c>
      <c r="P30" s="39">
        <v>5.1429999999999998</v>
      </c>
      <c r="Q30" s="36">
        <f t="shared" si="9"/>
        <v>9.2010000000000005</v>
      </c>
      <c r="R30" s="36">
        <v>2.2010000000000001</v>
      </c>
      <c r="S30" s="55">
        <v>7</v>
      </c>
      <c r="T30" s="50"/>
      <c r="U30" s="1" t="s">
        <v>12</v>
      </c>
      <c r="V30" s="1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s="27" customFormat="1" ht="20.100000000000001" customHeight="1">
      <c r="A31" s="14"/>
      <c r="B31" s="1" t="s">
        <v>62</v>
      </c>
      <c r="C31" s="1"/>
      <c r="D31" s="42"/>
      <c r="E31" s="55">
        <f t="shared" si="6"/>
        <v>6.3</v>
      </c>
      <c r="F31" s="36">
        <v>0.7</v>
      </c>
      <c r="G31" s="62">
        <v>5.6</v>
      </c>
      <c r="H31" s="62">
        <f t="shared" si="7"/>
        <v>6.6340000000000003</v>
      </c>
      <c r="I31" s="36">
        <v>1.171</v>
      </c>
      <c r="J31" s="36">
        <v>5.4630000000000001</v>
      </c>
      <c r="K31" s="36">
        <f t="shared" si="8"/>
        <v>7.2439999999999998</v>
      </c>
      <c r="L31" s="36">
        <v>0.86399999999999999</v>
      </c>
      <c r="M31" s="36">
        <v>6.38</v>
      </c>
      <c r="N31" s="36">
        <f t="shared" si="5"/>
        <v>5.2780000000000005</v>
      </c>
      <c r="O31" s="39">
        <v>0.82499999999999996</v>
      </c>
      <c r="P31" s="39">
        <v>4.4530000000000003</v>
      </c>
      <c r="Q31" s="36">
        <f t="shared" si="9"/>
        <v>7.0949999999999998</v>
      </c>
      <c r="R31" s="36">
        <v>2.133</v>
      </c>
      <c r="S31" s="55">
        <v>4.9619999999999997</v>
      </c>
      <c r="T31" s="50"/>
      <c r="U31" s="1" t="s">
        <v>63</v>
      </c>
      <c r="V31" s="1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s="27" customFormat="1" ht="20.100000000000001" customHeight="1">
      <c r="A32" s="14"/>
      <c r="B32" s="14" t="s">
        <v>64</v>
      </c>
      <c r="C32" s="1"/>
      <c r="D32" s="42"/>
      <c r="E32" s="55">
        <f t="shared" si="6"/>
        <v>1.4</v>
      </c>
      <c r="F32" s="36">
        <v>0.8</v>
      </c>
      <c r="G32" s="63">
        <v>0.6</v>
      </c>
      <c r="H32" s="62">
        <f t="shared" si="7"/>
        <v>1.663</v>
      </c>
      <c r="I32" s="38">
        <v>1.08</v>
      </c>
      <c r="J32" s="38">
        <v>0.58299999999999996</v>
      </c>
      <c r="K32" s="36">
        <f t="shared" si="8"/>
        <v>0.66300000000000003</v>
      </c>
      <c r="L32" s="38">
        <v>0.43099999999999999</v>
      </c>
      <c r="M32" s="37">
        <v>0.23200000000000001</v>
      </c>
      <c r="N32" s="36">
        <f t="shared" si="5"/>
        <v>0.97700000000000009</v>
      </c>
      <c r="O32" s="40">
        <v>0.78500000000000003</v>
      </c>
      <c r="P32" s="40">
        <v>0.192</v>
      </c>
      <c r="Q32" s="36">
        <f t="shared" si="9"/>
        <v>0.72900000000000009</v>
      </c>
      <c r="R32" s="36">
        <v>0.53900000000000003</v>
      </c>
      <c r="S32" s="57">
        <v>0.19</v>
      </c>
      <c r="T32" s="50"/>
      <c r="U32" s="1" t="s">
        <v>65</v>
      </c>
      <c r="V32" s="1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s="27" customFormat="1" ht="20.100000000000001" customHeight="1">
      <c r="A33" s="14"/>
      <c r="B33" s="14" t="s">
        <v>66</v>
      </c>
      <c r="C33" s="1"/>
      <c r="D33" s="42"/>
      <c r="E33" s="55">
        <f t="shared" si="6"/>
        <v>6.4</v>
      </c>
      <c r="F33" s="36">
        <v>2.8</v>
      </c>
      <c r="G33" s="62">
        <v>3.6</v>
      </c>
      <c r="H33" s="62">
        <f t="shared" si="7"/>
        <v>9.7889999999999997</v>
      </c>
      <c r="I33" s="36">
        <v>4.1520000000000001</v>
      </c>
      <c r="J33" s="36">
        <v>5.6369999999999996</v>
      </c>
      <c r="K33" s="36">
        <f t="shared" si="8"/>
        <v>7.1029999999999998</v>
      </c>
      <c r="L33" s="36">
        <v>2.9849999999999999</v>
      </c>
      <c r="M33" s="36">
        <v>4.1180000000000003</v>
      </c>
      <c r="N33" s="36">
        <f t="shared" si="5"/>
        <v>7.9489999999999998</v>
      </c>
      <c r="O33" s="40">
        <v>3.2040000000000002</v>
      </c>
      <c r="P33" s="39">
        <v>4.7450000000000001</v>
      </c>
      <c r="Q33" s="36">
        <f t="shared" si="9"/>
        <v>5.8010000000000002</v>
      </c>
      <c r="R33" s="36">
        <v>2.0230000000000001</v>
      </c>
      <c r="S33" s="55">
        <v>3.778</v>
      </c>
      <c r="T33" s="50"/>
      <c r="U33" s="1" t="s">
        <v>67</v>
      </c>
      <c r="V33" s="1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s="27" customFormat="1" ht="20.100000000000001" customHeight="1">
      <c r="A34" s="14"/>
      <c r="B34" s="14" t="s">
        <v>68</v>
      </c>
      <c r="C34" s="1"/>
      <c r="D34" s="42"/>
      <c r="E34" s="57" t="s">
        <v>25</v>
      </c>
      <c r="F34" s="38" t="s">
        <v>25</v>
      </c>
      <c r="G34" s="63" t="s">
        <v>25</v>
      </c>
      <c r="H34" s="63" t="s">
        <v>25</v>
      </c>
      <c r="I34" s="48">
        <v>0</v>
      </c>
      <c r="J34" s="48">
        <v>0</v>
      </c>
      <c r="K34" s="38" t="s">
        <v>25</v>
      </c>
      <c r="L34" s="38" t="s">
        <v>25</v>
      </c>
      <c r="M34" s="48">
        <v>0</v>
      </c>
      <c r="N34" s="38" t="s">
        <v>25</v>
      </c>
      <c r="O34" s="48">
        <v>0</v>
      </c>
      <c r="P34" s="48">
        <v>0</v>
      </c>
      <c r="Q34" s="36">
        <f t="shared" si="9"/>
        <v>0.36899999999999999</v>
      </c>
      <c r="R34" s="48">
        <v>0</v>
      </c>
      <c r="S34" s="50">
        <v>0.36899999999999999</v>
      </c>
      <c r="T34" s="50"/>
      <c r="U34" s="1" t="s">
        <v>69</v>
      </c>
      <c r="V34" s="1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s="27" customFormat="1" ht="20.100000000000001" customHeight="1">
      <c r="A35" s="14"/>
      <c r="B35" s="14" t="s">
        <v>73</v>
      </c>
      <c r="C35" s="14"/>
      <c r="D35" s="42"/>
      <c r="E35" s="55">
        <f t="shared" si="6"/>
        <v>0.4</v>
      </c>
      <c r="F35" s="38" t="s">
        <v>25</v>
      </c>
      <c r="G35" s="63">
        <v>0.4</v>
      </c>
      <c r="H35" s="62">
        <f t="shared" si="7"/>
        <v>1.038</v>
      </c>
      <c r="I35" s="48">
        <v>0</v>
      </c>
      <c r="J35" s="36">
        <v>1.038</v>
      </c>
      <c r="K35" s="36">
        <f t="shared" si="8"/>
        <v>0.58899999999999997</v>
      </c>
      <c r="L35" s="38">
        <v>0.185</v>
      </c>
      <c r="M35" s="38">
        <v>0.40400000000000003</v>
      </c>
      <c r="N35" s="36">
        <f t="shared" si="5"/>
        <v>0.104</v>
      </c>
      <c r="O35" s="48">
        <v>0</v>
      </c>
      <c r="P35" s="39">
        <v>0.104</v>
      </c>
      <c r="Q35" s="48">
        <v>0</v>
      </c>
      <c r="R35" s="48">
        <v>0</v>
      </c>
      <c r="S35" s="48">
        <v>0</v>
      </c>
      <c r="T35" s="50"/>
      <c r="U35" s="1"/>
      <c r="V35" s="1" t="s">
        <v>70</v>
      </c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s="27" customFormat="1" ht="20.100000000000001" customHeight="1">
      <c r="A36" s="14"/>
      <c r="B36" s="1" t="s">
        <v>71</v>
      </c>
      <c r="C36" s="1"/>
      <c r="D36" s="1"/>
      <c r="E36" s="57" t="s">
        <v>25</v>
      </c>
      <c r="F36" s="38" t="s">
        <v>25</v>
      </c>
      <c r="G36" s="64" t="s">
        <v>25</v>
      </c>
      <c r="H36" s="63" t="s">
        <v>25</v>
      </c>
      <c r="I36" s="48">
        <v>0</v>
      </c>
      <c r="J36" s="48">
        <v>0</v>
      </c>
      <c r="K36" s="38" t="s">
        <v>25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50"/>
      <c r="U36" s="1" t="s">
        <v>72</v>
      </c>
      <c r="V36" s="1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>
      <c r="A37" s="22"/>
      <c r="B37" s="22" t="s">
        <v>9</v>
      </c>
      <c r="C37" s="22"/>
      <c r="D37" s="22"/>
      <c r="E37" s="60" t="s">
        <v>25</v>
      </c>
      <c r="F37" s="59" t="s">
        <v>25</v>
      </c>
      <c r="G37" s="65" t="s">
        <v>25</v>
      </c>
      <c r="H37" s="61" t="s">
        <v>25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5"/>
      <c r="U37" s="22" t="s">
        <v>13</v>
      </c>
      <c r="V37" s="22"/>
    </row>
    <row r="38" spans="1:32" ht="2.25" customHeight="1">
      <c r="A38" s="25"/>
      <c r="B38" s="25"/>
      <c r="C38" s="2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25"/>
    </row>
    <row r="39" spans="1:32" s="2" customFormat="1" ht="15.75">
      <c r="C39" s="28"/>
      <c r="E39" s="8" t="s">
        <v>78</v>
      </c>
    </row>
    <row r="40" spans="1:32" s="2" customFormat="1" ht="17.25">
      <c r="C40" s="28"/>
      <c r="E40" s="29" t="s">
        <v>79</v>
      </c>
    </row>
  </sheetData>
  <mergeCells count="16">
    <mergeCell ref="E4:P4"/>
    <mergeCell ref="Q4:S4"/>
    <mergeCell ref="B6:D6"/>
    <mergeCell ref="K5:M5"/>
    <mergeCell ref="K6:M6"/>
    <mergeCell ref="N5:P5"/>
    <mergeCell ref="N6:P6"/>
    <mergeCell ref="U6:V6"/>
    <mergeCell ref="A9:D9"/>
    <mergeCell ref="T9:U9"/>
    <mergeCell ref="E6:G6"/>
    <mergeCell ref="E5:G5"/>
    <mergeCell ref="Q5:S5"/>
    <mergeCell ref="Q6:S6"/>
    <mergeCell ref="H5:J5"/>
    <mergeCell ref="H6:J6"/>
  </mergeCells>
  <phoneticPr fontId="0" type="noConversion"/>
  <printOptions horizontalCentered="1"/>
  <pageMargins left="0.23622047244094491" right="7.874015748031496E-2" top="0.39370078740157483" bottom="0.35433070866141736" header="0.51181102362204722" footer="0.51181102362204722"/>
  <pageSetup paperSize="9" scale="7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2015-09-02T07:03:16Z</cp:lastPrinted>
  <dcterms:created xsi:type="dcterms:W3CDTF">2004-08-16T17:13:42Z</dcterms:created>
  <dcterms:modified xsi:type="dcterms:W3CDTF">2015-10-12T07:01:13Z</dcterms:modified>
</cp:coreProperties>
</file>