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รชฎพร\รายงานสรง\2565\ไตรมาส 2\รูปเล่มรายงาน_Rev01\"/>
    </mc:Choice>
  </mc:AlternateContent>
  <bookViews>
    <workbookView xWindow="0" yWindow="0" windowWidth="20490" windowHeight="7650"/>
  </bookViews>
  <sheets>
    <sheet name="ตารางที่4" sheetId="1" r:id="rId1"/>
  </sheets>
  <definedNames>
    <definedName name="_xlnm.Print_Area" localSheetId="0">ตารางที่4!$A$1:$D$54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9" i="1" l="1"/>
  <c r="J49" i="1"/>
  <c r="H49" i="1"/>
  <c r="G49" i="1"/>
  <c r="F49" i="1"/>
  <c r="D49" i="1"/>
  <c r="P49" i="1" s="1"/>
  <c r="C49" i="1"/>
  <c r="O49" i="1" s="1"/>
  <c r="B49" i="1"/>
  <c r="N48" i="1"/>
  <c r="J48" i="1"/>
  <c r="H48" i="1"/>
  <c r="G48" i="1"/>
  <c r="F48" i="1"/>
  <c r="D48" i="1"/>
  <c r="P48" i="1" s="1"/>
  <c r="C48" i="1"/>
  <c r="K48" i="1" s="1"/>
  <c r="B48" i="1"/>
  <c r="N47" i="1"/>
  <c r="J47" i="1"/>
  <c r="H47" i="1"/>
  <c r="G47" i="1"/>
  <c r="F47" i="1"/>
  <c r="D47" i="1"/>
  <c r="P47" i="1" s="1"/>
  <c r="C47" i="1"/>
  <c r="O47" i="1" s="1"/>
  <c r="B47" i="1"/>
  <c r="N46" i="1"/>
  <c r="J46" i="1"/>
  <c r="H46" i="1"/>
  <c r="G46" i="1"/>
  <c r="F46" i="1"/>
  <c r="D46" i="1"/>
  <c r="P46" i="1" s="1"/>
  <c r="C46" i="1"/>
  <c r="K46" i="1" s="1"/>
  <c r="B46" i="1"/>
  <c r="N45" i="1"/>
  <c r="J45" i="1"/>
  <c r="H45" i="1"/>
  <c r="G45" i="1"/>
  <c r="F45" i="1"/>
  <c r="D45" i="1"/>
  <c r="P45" i="1" s="1"/>
  <c r="C45" i="1"/>
  <c r="O45" i="1" s="1"/>
  <c r="B45" i="1"/>
  <c r="N44" i="1"/>
  <c r="J44" i="1"/>
  <c r="H44" i="1"/>
  <c r="G44" i="1"/>
  <c r="F44" i="1"/>
  <c r="D44" i="1"/>
  <c r="P44" i="1" s="1"/>
  <c r="C44" i="1"/>
  <c r="K44" i="1" s="1"/>
  <c r="B44" i="1"/>
  <c r="N43" i="1"/>
  <c r="J43" i="1"/>
  <c r="H43" i="1"/>
  <c r="G43" i="1"/>
  <c r="F43" i="1"/>
  <c r="D43" i="1"/>
  <c r="P43" i="1" s="1"/>
  <c r="C43" i="1"/>
  <c r="O43" i="1" s="1"/>
  <c r="B43" i="1"/>
  <c r="N42" i="1"/>
  <c r="J42" i="1"/>
  <c r="H42" i="1"/>
  <c r="G42" i="1"/>
  <c r="F42" i="1"/>
  <c r="D42" i="1"/>
  <c r="P42" i="1" s="1"/>
  <c r="C42" i="1"/>
  <c r="K42" i="1" s="1"/>
  <c r="B42" i="1"/>
  <c r="N41" i="1"/>
  <c r="J41" i="1"/>
  <c r="H41" i="1"/>
  <c r="G41" i="1"/>
  <c r="F41" i="1"/>
  <c r="D41" i="1"/>
  <c r="P41" i="1" s="1"/>
  <c r="C41" i="1"/>
  <c r="O41" i="1" s="1"/>
  <c r="B41" i="1"/>
  <c r="N40" i="1"/>
  <c r="J40" i="1"/>
  <c r="H40" i="1"/>
  <c r="G40" i="1"/>
  <c r="F40" i="1"/>
  <c r="D40" i="1"/>
  <c r="P40" i="1" s="1"/>
  <c r="C40" i="1"/>
  <c r="K40" i="1" s="1"/>
  <c r="B40" i="1"/>
  <c r="N39" i="1"/>
  <c r="J39" i="1"/>
  <c r="H39" i="1"/>
  <c r="G39" i="1"/>
  <c r="F39" i="1"/>
  <c r="D39" i="1"/>
  <c r="P39" i="1" s="1"/>
  <c r="C39" i="1"/>
  <c r="O39" i="1" s="1"/>
  <c r="B39" i="1"/>
  <c r="N38" i="1"/>
  <c r="J38" i="1"/>
  <c r="H38" i="1"/>
  <c r="G38" i="1"/>
  <c r="F38" i="1"/>
  <c r="D38" i="1"/>
  <c r="P38" i="1" s="1"/>
  <c r="C38" i="1"/>
  <c r="O38" i="1" s="1"/>
  <c r="B38" i="1"/>
  <c r="N37" i="1"/>
  <c r="J37" i="1"/>
  <c r="H37" i="1"/>
  <c r="G37" i="1"/>
  <c r="F37" i="1"/>
  <c r="D37" i="1"/>
  <c r="P37" i="1" s="1"/>
  <c r="C37" i="1"/>
  <c r="O37" i="1" s="1"/>
  <c r="B37" i="1"/>
  <c r="N36" i="1"/>
  <c r="J36" i="1"/>
  <c r="H36" i="1"/>
  <c r="G36" i="1"/>
  <c r="F36" i="1"/>
  <c r="D36" i="1"/>
  <c r="P36" i="1" s="1"/>
  <c r="C36" i="1"/>
  <c r="K36" i="1" s="1"/>
  <c r="B36" i="1"/>
  <c r="N35" i="1"/>
  <c r="J35" i="1"/>
  <c r="H35" i="1"/>
  <c r="G35" i="1"/>
  <c r="F35" i="1"/>
  <c r="D35" i="1"/>
  <c r="P35" i="1" s="1"/>
  <c r="C35" i="1"/>
  <c r="O35" i="1" s="1"/>
  <c r="B35" i="1"/>
  <c r="N34" i="1"/>
  <c r="J34" i="1"/>
  <c r="H34" i="1"/>
  <c r="G34" i="1"/>
  <c r="F34" i="1"/>
  <c r="D34" i="1"/>
  <c r="P34" i="1" s="1"/>
  <c r="C34" i="1"/>
  <c r="K34" i="1" s="1"/>
  <c r="B34" i="1"/>
  <c r="N33" i="1"/>
  <c r="J33" i="1"/>
  <c r="H33" i="1"/>
  <c r="G33" i="1"/>
  <c r="F33" i="1"/>
  <c r="D33" i="1"/>
  <c r="P33" i="1" s="1"/>
  <c r="C33" i="1"/>
  <c r="O33" i="1" s="1"/>
  <c r="B33" i="1"/>
  <c r="N32" i="1"/>
  <c r="J32" i="1"/>
  <c r="H32" i="1"/>
  <c r="G32" i="1"/>
  <c r="F32" i="1"/>
  <c r="D32" i="1"/>
  <c r="P32" i="1" s="1"/>
  <c r="C32" i="1"/>
  <c r="K32" i="1" s="1"/>
  <c r="B32" i="1"/>
  <c r="O31" i="1"/>
  <c r="N31" i="1"/>
  <c r="K31" i="1"/>
  <c r="H31" i="1"/>
  <c r="G31" i="1"/>
  <c r="F31" i="1"/>
  <c r="C31" i="1"/>
  <c r="B31" i="1"/>
  <c r="J31" i="1" s="1"/>
  <c r="O30" i="1"/>
  <c r="K30" i="1"/>
  <c r="J30" i="1"/>
  <c r="H30" i="1"/>
  <c r="G30" i="1"/>
  <c r="F30" i="1"/>
  <c r="D30" i="1"/>
  <c r="L30" i="1" s="1"/>
  <c r="C30" i="1"/>
  <c r="B30" i="1"/>
  <c r="N30" i="1" s="1"/>
  <c r="N29" i="1" s="1"/>
  <c r="P30" i="1" l="1"/>
  <c r="P29" i="1" s="1"/>
  <c r="K38" i="1"/>
  <c r="L32" i="1"/>
  <c r="L34" i="1"/>
  <c r="L36" i="1"/>
  <c r="L38" i="1"/>
  <c r="L40" i="1"/>
  <c r="L42" i="1"/>
  <c r="L44" i="1"/>
  <c r="L46" i="1"/>
  <c r="L48" i="1"/>
  <c r="O32" i="1"/>
  <c r="O34" i="1"/>
  <c r="O36" i="1"/>
  <c r="O40" i="1"/>
  <c r="O42" i="1"/>
  <c r="O29" i="1" s="1"/>
  <c r="O44" i="1"/>
  <c r="O46" i="1"/>
  <c r="O48" i="1"/>
  <c r="K33" i="1"/>
  <c r="K35" i="1"/>
  <c r="K39" i="1"/>
  <c r="K41" i="1"/>
  <c r="K43" i="1"/>
  <c r="K45" i="1"/>
  <c r="K47" i="1"/>
  <c r="K49" i="1"/>
  <c r="K37" i="1"/>
  <c r="L33" i="1"/>
  <c r="L35" i="1"/>
  <c r="L37" i="1"/>
  <c r="L39" i="1"/>
  <c r="L41" i="1"/>
  <c r="L43" i="1"/>
  <c r="L45" i="1"/>
  <c r="L47" i="1"/>
  <c r="L49" i="1"/>
</calcChain>
</file>

<file path=xl/sharedStrings.xml><?xml version="1.0" encoding="utf-8"?>
<sst xmlns="http://schemas.openxmlformats.org/spreadsheetml/2006/main" count="70" uniqueCount="34">
  <si>
    <t>ตารางที่  4  จำนวนและร้อยละของผู้มีงานทำ จำแนกตามอุตสาหกรรมและเพศ</t>
  </si>
  <si>
    <t>อุตสาหกรรม</t>
  </si>
  <si>
    <t xml:space="preserve">                  รวม</t>
  </si>
  <si>
    <t xml:space="preserve">                  ชาย</t>
  </si>
  <si>
    <t xml:space="preserve">                 หญิง</t>
  </si>
  <si>
    <t xml:space="preserve">                 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</si>
  <si>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</si>
  <si>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</si>
  <si>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</si>
  <si>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-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</si>
  <si>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</si>
  <si>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</si>
  <si>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</si>
  <si>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</si>
  <si>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</si>
  <si>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</si>
  <si>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</si>
  <si>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</si>
  <si>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</si>
  <si>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</si>
  <si>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</si>
  <si>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</si>
  <si>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</si>
  <si>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</si>
  <si>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</si>
  <si>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</si>
  <si>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</si>
  <si>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</si>
  <si>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</si>
  <si>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</si>
  <si>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</si>
  <si>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</si>
  <si>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 xml:space="preserve">12. กิจการอสังหาริมทรัพย์ 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</si>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</sst>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0.000"/>
  </numFmts>
  <fonts count="18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12"/>
      <color theme="1"/>
      <name val="TH SarabunPSK"/>
      <family val="2"/>
    </font>
    <font>
      <sz val="14"/>
      <color rgb="FFFF0000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color rgb="FF00000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2" xfId="2" applyFont="1" applyBorder="1" applyAlignment="1">
      <alignment horizontal="left"/>
    </xf>
    <xf numFmtId="165" fontId="5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6" fillId="0" borderId="0" xfId="2" quotePrefix="1" applyFont="1" applyAlignment="1">
      <alignment horizontal="left"/>
    </xf>
    <xf numFmtId="165" fontId="7" fillId="0" borderId="0" xfId="1" applyNumberFormat="1" applyFont="1" applyAlignment="1">
      <alignment horizontal="right"/>
    </xf>
    <xf numFmtId="0" fontId="8" fillId="0" borderId="0" xfId="2" applyFont="1" applyAlignment="1">
      <alignment vertical="center"/>
    </xf>
    <xf numFmtId="0" fontId="6" fillId="0" borderId="0" xfId="2" applyFont="1" applyAlignment="1">
      <alignment horizontal="left"/>
    </xf>
    <xf numFmtId="0" fontId="8" fillId="0" borderId="0" xfId="2" applyFont="1"/>
    <xf numFmtId="0" fontId="6" fillId="0" borderId="0" xfId="2" applyFont="1"/>
    <xf numFmtId="165" fontId="6" fillId="0" borderId="0" xfId="1" applyNumberFormat="1" applyFont="1" applyAlignment="1">
      <alignment horizontal="right"/>
    </xf>
    <xf numFmtId="0" fontId="4" fillId="0" borderId="0" xfId="2" applyFont="1" applyAlignment="1">
      <alignment horizontal="right"/>
    </xf>
    <xf numFmtId="166" fontId="9" fillId="0" borderId="0" xfId="2" applyNumberFormat="1" applyFont="1" applyAlignment="1">
      <alignment horizontal="right"/>
    </xf>
    <xf numFmtId="0" fontId="10" fillId="0" borderId="0" xfId="2" applyFont="1" applyAlignment="1">
      <alignment vertical="center"/>
    </xf>
    <xf numFmtId="166" fontId="4" fillId="0" borderId="0" xfId="2" applyNumberFormat="1" applyFont="1" applyAlignment="1">
      <alignment vertical="center"/>
    </xf>
    <xf numFmtId="166" fontId="11" fillId="0" borderId="0" xfId="2" applyNumberFormat="1" applyFont="1" applyAlignment="1">
      <alignment horizontal="right"/>
    </xf>
    <xf numFmtId="167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2" fontId="6" fillId="0" borderId="0" xfId="2" applyNumberFormat="1" applyFont="1" applyAlignment="1">
      <alignment vertical="center"/>
    </xf>
    <xf numFmtId="166" fontId="6" fillId="0" borderId="0" xfId="2" applyNumberFormat="1" applyFont="1" applyAlignment="1">
      <alignment vertical="center"/>
    </xf>
    <xf numFmtId="166" fontId="7" fillId="0" borderId="0" xfId="1" applyNumberFormat="1" applyFont="1" applyAlignment="1">
      <alignment horizontal="right"/>
    </xf>
    <xf numFmtId="167" fontId="6" fillId="0" borderId="0" xfId="2" applyNumberFormat="1" applyFont="1"/>
    <xf numFmtId="2" fontId="6" fillId="2" borderId="0" xfId="2" applyNumberFormat="1" applyFont="1" applyFill="1" applyAlignment="1">
      <alignment vertical="center"/>
    </xf>
    <xf numFmtId="0" fontId="7" fillId="0" borderId="0" xfId="2" applyFont="1"/>
    <xf numFmtId="0" fontId="12" fillId="0" borderId="0" xfId="2" applyFont="1"/>
    <xf numFmtId="0" fontId="6" fillId="0" borderId="3" xfId="2" applyFont="1" applyBorder="1"/>
    <xf numFmtId="166" fontId="11" fillId="0" borderId="3" xfId="2" applyNumberFormat="1" applyFont="1" applyBorder="1" applyAlignment="1">
      <alignment horizontal="right"/>
    </xf>
    <xf numFmtId="166" fontId="13" fillId="0" borderId="0" xfId="2" applyNumberFormat="1" applyFont="1" applyAlignment="1">
      <alignment horizontal="right"/>
    </xf>
    <xf numFmtId="165" fontId="14" fillId="0" borderId="0" xfId="3" applyNumberFormat="1" applyFont="1" applyBorder="1" applyAlignment="1">
      <alignment horizontal="right"/>
    </xf>
    <xf numFmtId="166" fontId="14" fillId="0" borderId="0" xfId="2" applyNumberFormat="1" applyFont="1" applyAlignment="1">
      <alignment horizontal="right"/>
    </xf>
    <xf numFmtId="165" fontId="15" fillId="0" borderId="0" xfId="3" applyNumberFormat="1" applyFont="1" applyBorder="1" applyAlignment="1">
      <alignment horizontal="right"/>
    </xf>
    <xf numFmtId="0" fontId="16" fillId="0" borderId="0" xfId="2" applyFont="1"/>
    <xf numFmtId="0" fontId="17" fillId="0" borderId="0" xfId="4" applyFont="1" applyAlignment="1">
      <alignment vertical="center"/>
    </xf>
  </cellXfs>
  <cellStyles count="5">
    <cellStyle name="Comma" xfId="1" builtinId="3"/>
    <cellStyle name="Normal" xfId="0" builtinId="0"/>
    <cellStyle name="Normal 2" xfId="2"/>
    <cellStyle name="เครื่องหมายจุลภาค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showGridLines="0" tabSelected="1" zoomScaleNormal="100" zoomScaleSheetLayoutView="100" workbookViewId="0">
      <selection activeCell="F2" sqref="F2"/>
    </sheetView>
  </sheetViews>
  <sheetFormatPr defaultRowHeight="17.25" x14ac:dyDescent="0.4"/>
  <cols>
    <col min="1" max="1" width="53" style="14" customWidth="1"/>
    <col min="2" max="2" width="17.42578125" style="14" customWidth="1"/>
    <col min="3" max="3" width="16.5703125" style="14" customWidth="1"/>
    <col min="4" max="4" width="17.85546875" style="14" customWidth="1"/>
    <col min="5" max="16384" width="9.140625" style="14"/>
  </cols>
  <sheetData>
    <row r="1" spans="1:4" s="2" customFormat="1" ht="28.5" customHeight="1" x14ac:dyDescent="0.4">
      <c r="A1" s="1" t="s">
        <v>0</v>
      </c>
    </row>
    <row r="2" spans="1:4" s="5" customFormat="1" ht="19.5" customHeight="1" x14ac:dyDescent="0.45">
      <c r="A2" s="3" t="s">
        <v>1</v>
      </c>
      <c r="B2" s="4" t="s">
        <v>2</v>
      </c>
      <c r="C2" s="3" t="s">
        <v>3</v>
      </c>
      <c r="D2" s="3" t="s">
        <v>4</v>
      </c>
    </row>
    <row r="3" spans="1:4" s="5" customFormat="1" ht="18" customHeight="1" x14ac:dyDescent="0.45">
      <c r="A3" s="6"/>
      <c r="C3" s="7" t="s">
        <v>5</v>
      </c>
      <c r="D3" s="7"/>
    </row>
    <row r="4" spans="1:4" s="9" customFormat="1" ht="15.95" customHeight="1" x14ac:dyDescent="0.5">
      <c r="A4" s="6" t="s">
        <v>6</v>
      </c>
      <c r="B4" s="8">
        <v>527158.15</v>
      </c>
      <c r="C4" s="8">
        <v>284251.78000000003</v>
      </c>
      <c r="D4" s="8">
        <v>242906.37</v>
      </c>
    </row>
    <row r="5" spans="1:4" s="12" customFormat="1" ht="15.95" customHeight="1" x14ac:dyDescent="0.5">
      <c r="A5" s="10" t="s">
        <v>7</v>
      </c>
      <c r="B5" s="11">
        <v>43499.42</v>
      </c>
      <c r="C5" s="11">
        <v>25629.83</v>
      </c>
      <c r="D5" s="11">
        <v>17869.59</v>
      </c>
    </row>
    <row r="6" spans="1:4" s="12" customFormat="1" ht="15.95" customHeight="1" x14ac:dyDescent="0.5">
      <c r="A6" s="10" t="s">
        <v>8</v>
      </c>
      <c r="B6" s="11">
        <v>616.54</v>
      </c>
      <c r="C6" s="11">
        <v>616.54</v>
      </c>
      <c r="D6" s="11" t="s">
        <v>9</v>
      </c>
    </row>
    <row r="7" spans="1:4" s="12" customFormat="1" ht="15.95" customHeight="1" x14ac:dyDescent="0.5">
      <c r="A7" s="13" t="s">
        <v>10</v>
      </c>
      <c r="B7" s="11">
        <v>235399.94</v>
      </c>
      <c r="C7" s="11">
        <v>120225.38</v>
      </c>
      <c r="D7" s="11">
        <v>115174.56</v>
      </c>
    </row>
    <row r="8" spans="1:4" s="12" customFormat="1" ht="15.95" customHeight="1" x14ac:dyDescent="0.5">
      <c r="A8" s="13" t="s">
        <v>11</v>
      </c>
      <c r="B8" s="11">
        <v>2116.02</v>
      </c>
      <c r="C8" s="11">
        <v>1228.94</v>
      </c>
      <c r="D8" s="11">
        <v>887.08</v>
      </c>
    </row>
    <row r="9" spans="1:4" s="12" customFormat="1" ht="15.95" customHeight="1" x14ac:dyDescent="0.5">
      <c r="A9" s="10" t="s">
        <v>12</v>
      </c>
      <c r="B9" s="11">
        <v>1806.01</v>
      </c>
      <c r="C9" s="11">
        <v>1531.78</v>
      </c>
      <c r="D9" s="11">
        <v>274.24</v>
      </c>
    </row>
    <row r="10" spans="1:4" ht="15.95" customHeight="1" x14ac:dyDescent="0.5">
      <c r="A10" s="10" t="s">
        <v>13</v>
      </c>
      <c r="B10" s="11">
        <v>23974.62</v>
      </c>
      <c r="C10" s="11">
        <v>19727.11</v>
      </c>
      <c r="D10" s="11">
        <v>4247.51</v>
      </c>
    </row>
    <row r="11" spans="1:4" ht="15.95" customHeight="1" x14ac:dyDescent="0.5">
      <c r="A11" s="13" t="s">
        <v>14</v>
      </c>
      <c r="B11" s="11">
        <v>83523.34</v>
      </c>
      <c r="C11" s="11">
        <v>48490.76</v>
      </c>
      <c r="D11" s="11">
        <v>35032.58</v>
      </c>
    </row>
    <row r="12" spans="1:4" ht="15.95" customHeight="1" x14ac:dyDescent="0.5">
      <c r="A12" s="15" t="s">
        <v>15</v>
      </c>
      <c r="B12" s="11">
        <v>25160.04</v>
      </c>
      <c r="C12" s="11">
        <v>20552.79</v>
      </c>
      <c r="D12" s="11">
        <v>4607.25</v>
      </c>
    </row>
    <row r="13" spans="1:4" ht="15.95" customHeight="1" x14ac:dyDescent="0.5">
      <c r="A13" s="15" t="s">
        <v>16</v>
      </c>
      <c r="B13" s="11">
        <v>35338.910000000003</v>
      </c>
      <c r="C13" s="11">
        <v>13715.87</v>
      </c>
      <c r="D13" s="11">
        <v>21623.05</v>
      </c>
    </row>
    <row r="14" spans="1:4" ht="15.95" customHeight="1" x14ac:dyDescent="0.5">
      <c r="A14" s="15" t="s">
        <v>17</v>
      </c>
      <c r="B14" s="11">
        <v>1519.45</v>
      </c>
      <c r="C14" s="11">
        <v>827.39</v>
      </c>
      <c r="D14" s="11">
        <v>692.06</v>
      </c>
    </row>
    <row r="15" spans="1:4" ht="15.95" customHeight="1" x14ac:dyDescent="0.5">
      <c r="A15" s="15" t="s">
        <v>18</v>
      </c>
      <c r="B15" s="11">
        <v>3082.08</v>
      </c>
      <c r="C15" s="11">
        <v>479.08</v>
      </c>
      <c r="D15" s="11">
        <v>2603</v>
      </c>
    </row>
    <row r="16" spans="1:4" ht="15.95" customHeight="1" x14ac:dyDescent="0.5">
      <c r="A16" s="15" t="s">
        <v>19</v>
      </c>
      <c r="B16" s="11">
        <v>3959.75</v>
      </c>
      <c r="C16" s="11">
        <v>2141.9899999999998</v>
      </c>
      <c r="D16" s="11">
        <v>1817.77</v>
      </c>
    </row>
    <row r="17" spans="1:16" ht="15.95" customHeight="1" x14ac:dyDescent="0.5">
      <c r="A17" s="15" t="s">
        <v>20</v>
      </c>
      <c r="B17" s="11">
        <v>2761.45</v>
      </c>
      <c r="C17" s="11">
        <v>1439.2</v>
      </c>
      <c r="D17" s="11">
        <v>1322.25</v>
      </c>
    </row>
    <row r="18" spans="1:16" ht="15.95" customHeight="1" x14ac:dyDescent="0.5">
      <c r="A18" s="15" t="s">
        <v>21</v>
      </c>
      <c r="B18" s="11">
        <v>4465.6099999999997</v>
      </c>
      <c r="C18" s="11">
        <v>3135.75</v>
      </c>
      <c r="D18" s="11">
        <v>1329.86</v>
      </c>
    </row>
    <row r="19" spans="1:16" ht="15.95" customHeight="1" x14ac:dyDescent="0.5">
      <c r="A19" s="15" t="s">
        <v>22</v>
      </c>
      <c r="B19" s="11">
        <v>24175.3</v>
      </c>
      <c r="C19" s="11">
        <v>13075.26</v>
      </c>
      <c r="D19" s="11">
        <v>11100.04</v>
      </c>
    </row>
    <row r="20" spans="1:16" ht="15.95" customHeight="1" x14ac:dyDescent="0.5">
      <c r="A20" s="15" t="s">
        <v>23</v>
      </c>
      <c r="B20" s="11">
        <v>8184.66</v>
      </c>
      <c r="C20" s="11">
        <v>1059.2</v>
      </c>
      <c r="D20" s="11">
        <v>7125.46</v>
      </c>
    </row>
    <row r="21" spans="1:16" ht="15.95" customHeight="1" x14ac:dyDescent="0.5">
      <c r="A21" s="15" t="s">
        <v>24</v>
      </c>
      <c r="B21" s="11">
        <v>8120.43</v>
      </c>
      <c r="C21" s="11">
        <v>1986.83</v>
      </c>
      <c r="D21" s="11">
        <v>6133.6</v>
      </c>
    </row>
    <row r="22" spans="1:16" ht="15.95" customHeight="1" x14ac:dyDescent="0.5">
      <c r="A22" s="15" t="s">
        <v>25</v>
      </c>
      <c r="B22" s="11">
        <v>6226.31</v>
      </c>
      <c r="C22" s="11">
        <v>2622.43</v>
      </c>
      <c r="D22" s="11">
        <v>3603.87</v>
      </c>
    </row>
    <row r="23" spans="1:16" ht="15.95" customHeight="1" x14ac:dyDescent="0.5">
      <c r="A23" s="15" t="s">
        <v>26</v>
      </c>
      <c r="B23" s="11">
        <v>12017.23</v>
      </c>
      <c r="C23" s="11">
        <v>5404.48</v>
      </c>
      <c r="D23" s="11">
        <v>6612.75</v>
      </c>
    </row>
    <row r="24" spans="1:16" ht="15.95" customHeight="1" x14ac:dyDescent="0.5">
      <c r="A24" s="15" t="s">
        <v>27</v>
      </c>
      <c r="B24" s="11">
        <v>1211.04</v>
      </c>
      <c r="C24" s="11">
        <v>361.18</v>
      </c>
      <c r="D24" s="11">
        <v>849.86</v>
      </c>
    </row>
    <row r="25" spans="1:16" ht="15.95" customHeight="1" x14ac:dyDescent="0.45">
      <c r="A25" s="15" t="s">
        <v>28</v>
      </c>
      <c r="B25" s="16"/>
      <c r="C25" s="16"/>
      <c r="D25" s="16"/>
    </row>
    <row r="26" spans="1:16" ht="15.95" customHeight="1" x14ac:dyDescent="0.5">
      <c r="A26" s="15" t="s">
        <v>29</v>
      </c>
      <c r="B26" s="11" t="s">
        <v>9</v>
      </c>
      <c r="C26" s="11" t="s">
        <v>9</v>
      </c>
      <c r="D26" s="11" t="s">
        <v>9</v>
      </c>
    </row>
    <row r="27" spans="1:16" ht="15.95" customHeight="1" x14ac:dyDescent="0.5">
      <c r="A27" s="15" t="s">
        <v>30</v>
      </c>
      <c r="B27" s="11" t="s">
        <v>9</v>
      </c>
      <c r="C27" s="11" t="s">
        <v>9</v>
      </c>
      <c r="D27" s="11" t="s">
        <v>9</v>
      </c>
    </row>
    <row r="28" spans="1:16" ht="15.95" customHeight="1" x14ac:dyDescent="0.45">
      <c r="A28" s="5"/>
      <c r="B28" s="5"/>
      <c r="C28" s="17" t="s">
        <v>31</v>
      </c>
      <c r="D28" s="5"/>
    </row>
    <row r="29" spans="1:16" s="9" customFormat="1" ht="15.95" customHeight="1" x14ac:dyDescent="0.45">
      <c r="A29" s="6" t="s">
        <v>6</v>
      </c>
      <c r="B29" s="18">
        <v>100</v>
      </c>
      <c r="C29" s="18">
        <v>100</v>
      </c>
      <c r="D29" s="18">
        <v>100</v>
      </c>
      <c r="E29" s="19"/>
      <c r="N29" s="20">
        <f>SUM(N30:N49)</f>
        <v>99.999999999999972</v>
      </c>
      <c r="O29" s="20">
        <f>SUM(O30:O49)</f>
        <v>100</v>
      </c>
      <c r="P29" s="20">
        <f>SUM(P30:P49)</f>
        <v>100.00000000000001</v>
      </c>
    </row>
    <row r="30" spans="1:16" s="23" customFormat="1" ht="15.95" customHeight="1" x14ac:dyDescent="0.45">
      <c r="A30" s="10" t="s">
        <v>7</v>
      </c>
      <c r="B30" s="21">
        <f t="shared" ref="B30:B49" si="0">(B5/$B$4)*100</f>
        <v>8.251683104965748</v>
      </c>
      <c r="C30" s="21">
        <f>(C5/$C$4)*100</f>
        <v>9.0165943727775417</v>
      </c>
      <c r="D30" s="21">
        <f>(D5/$D$4)*100</f>
        <v>7.3565752927763892</v>
      </c>
      <c r="E30" s="22"/>
      <c r="F30" s="23">
        <f>B5/$B$4*100</f>
        <v>8.251683104965748</v>
      </c>
      <c r="G30" s="23">
        <f>C5/$C$4*100</f>
        <v>9.0165943727775417</v>
      </c>
      <c r="H30" s="23">
        <f>D5/$D$4*100</f>
        <v>7.3565752927763892</v>
      </c>
      <c r="J30" s="24">
        <f>B30-F30</f>
        <v>0</v>
      </c>
      <c r="K30" s="24">
        <f>C30-G30</f>
        <v>0</v>
      </c>
      <c r="L30" s="24">
        <f>D30-H30</f>
        <v>0</v>
      </c>
      <c r="N30" s="25">
        <f>ROUND(B30,1)</f>
        <v>8.3000000000000007</v>
      </c>
      <c r="O30" s="25">
        <f>ROUND(C30,1)</f>
        <v>9</v>
      </c>
      <c r="P30" s="25">
        <f>ROUND(D30,1)</f>
        <v>7.4</v>
      </c>
    </row>
    <row r="31" spans="1:16" s="23" customFormat="1" ht="15.95" customHeight="1" x14ac:dyDescent="0.5">
      <c r="A31" s="10" t="s">
        <v>8</v>
      </c>
      <c r="B31" s="21">
        <f t="shared" si="0"/>
        <v>0.11695541461324271</v>
      </c>
      <c r="C31" s="21">
        <f>(C6/$C$4)*100</f>
        <v>0.21689925741186208</v>
      </c>
      <c r="D31" s="26" t="s">
        <v>9</v>
      </c>
      <c r="E31" s="22"/>
      <c r="F31" s="23">
        <f t="shared" ref="F31:F49" si="1">B6/$B$4*100</f>
        <v>0.11695541461324271</v>
      </c>
      <c r="G31" s="23">
        <f t="shared" ref="G31:G49" si="2">C6/$C$4*100</f>
        <v>0.21689925741186208</v>
      </c>
      <c r="H31" s="23" t="e">
        <f t="shared" ref="H31:H49" si="3">D6/$D$4*100</f>
        <v>#VALUE!</v>
      </c>
      <c r="J31" s="24">
        <f t="shared" ref="J31:L49" si="4">B31-F31</f>
        <v>0</v>
      </c>
      <c r="K31" s="24">
        <f t="shared" si="4"/>
        <v>0</v>
      </c>
      <c r="L31" s="24">
        <v>0</v>
      </c>
      <c r="N31" s="25">
        <f t="shared" ref="N31:P49" si="5">ROUND(B31,1)</f>
        <v>0.1</v>
      </c>
      <c r="O31" s="25">
        <f t="shared" si="5"/>
        <v>0.2</v>
      </c>
      <c r="P31" s="25">
        <v>0</v>
      </c>
    </row>
    <row r="32" spans="1:16" s="23" customFormat="1" ht="15.95" customHeight="1" x14ac:dyDescent="0.45">
      <c r="A32" s="13" t="s">
        <v>10</v>
      </c>
      <c r="B32" s="21">
        <f t="shared" si="0"/>
        <v>44.654519711020306</v>
      </c>
      <c r="C32" s="21">
        <f>(C7/$C$4)*100</f>
        <v>42.295383339376095</v>
      </c>
      <c r="D32" s="21">
        <f>(D7/$D$4)*100</f>
        <v>47.415207760916275</v>
      </c>
      <c r="E32" s="22"/>
      <c r="F32" s="23">
        <f t="shared" si="1"/>
        <v>44.654519711020306</v>
      </c>
      <c r="G32" s="23">
        <f t="shared" si="2"/>
        <v>42.295383339376095</v>
      </c>
      <c r="H32" s="23">
        <f t="shared" si="3"/>
        <v>47.415207760916275</v>
      </c>
      <c r="J32" s="24">
        <f>B32-F32</f>
        <v>0</v>
      </c>
      <c r="K32" s="24">
        <f t="shared" si="4"/>
        <v>0</v>
      </c>
      <c r="L32" s="24">
        <f t="shared" si="4"/>
        <v>0</v>
      </c>
      <c r="N32" s="25">
        <f t="shared" si="5"/>
        <v>44.7</v>
      </c>
      <c r="O32" s="25">
        <f t="shared" si="5"/>
        <v>42.3</v>
      </c>
      <c r="P32" s="25">
        <f t="shared" si="5"/>
        <v>47.4</v>
      </c>
    </row>
    <row r="33" spans="1:16" s="23" customFormat="1" ht="15.95" customHeight="1" x14ac:dyDescent="0.45">
      <c r="A33" s="13" t="s">
        <v>11</v>
      </c>
      <c r="B33" s="21">
        <f t="shared" si="0"/>
        <v>0.40140136313931596</v>
      </c>
      <c r="C33" s="21">
        <f>(C8/$C$4)*100</f>
        <v>0.43234205956423566</v>
      </c>
      <c r="D33" s="21">
        <f>(D8/$D$4)*100</f>
        <v>0.36519421042766398</v>
      </c>
      <c r="E33" s="22"/>
      <c r="F33" s="23">
        <f t="shared" si="1"/>
        <v>0.40140136313931596</v>
      </c>
      <c r="G33" s="23">
        <f t="shared" si="2"/>
        <v>0.43234205956423566</v>
      </c>
      <c r="H33" s="23">
        <f t="shared" si="3"/>
        <v>0.36519421042766398</v>
      </c>
      <c r="J33" s="24">
        <f t="shared" si="4"/>
        <v>0</v>
      </c>
      <c r="K33" s="24">
        <f t="shared" si="4"/>
        <v>0</v>
      </c>
      <c r="L33" s="24">
        <f t="shared" si="4"/>
        <v>0</v>
      </c>
      <c r="N33" s="25">
        <f t="shared" si="5"/>
        <v>0.4</v>
      </c>
      <c r="O33" s="25">
        <f t="shared" si="5"/>
        <v>0.4</v>
      </c>
      <c r="P33" s="25">
        <f t="shared" si="5"/>
        <v>0.4</v>
      </c>
    </row>
    <row r="34" spans="1:16" s="23" customFormat="1" ht="15.95" customHeight="1" x14ac:dyDescent="0.45">
      <c r="A34" s="10" t="s">
        <v>12</v>
      </c>
      <c r="B34" s="21">
        <f t="shared" si="0"/>
        <v>0.34259358410753959</v>
      </c>
      <c r="C34" s="21">
        <f>(C9/$C$4)*100</f>
        <v>0.53888140999504031</v>
      </c>
      <c r="D34" s="21">
        <f>(D9/$D$4)*100</f>
        <v>0.11289946821896849</v>
      </c>
      <c r="E34" s="22"/>
      <c r="F34" s="23">
        <f t="shared" si="1"/>
        <v>0.34259358410753959</v>
      </c>
      <c r="G34" s="23">
        <f t="shared" si="2"/>
        <v>0.53888140999504031</v>
      </c>
      <c r="H34" s="23">
        <f t="shared" si="3"/>
        <v>0.11289946821896849</v>
      </c>
      <c r="J34" s="24">
        <f t="shared" si="4"/>
        <v>0</v>
      </c>
      <c r="K34" s="24">
        <f t="shared" si="4"/>
        <v>0</v>
      </c>
      <c r="L34" s="24">
        <f t="shared" si="4"/>
        <v>0</v>
      </c>
      <c r="N34" s="25">
        <f t="shared" si="5"/>
        <v>0.3</v>
      </c>
      <c r="O34" s="25">
        <f t="shared" si="5"/>
        <v>0.5</v>
      </c>
      <c r="P34" s="25">
        <f t="shared" si="5"/>
        <v>0.1</v>
      </c>
    </row>
    <row r="35" spans="1:16" s="15" customFormat="1" ht="15.95" customHeight="1" x14ac:dyDescent="0.45">
      <c r="A35" s="10" t="s">
        <v>13</v>
      </c>
      <c r="B35" s="21">
        <f t="shared" si="0"/>
        <v>4.5478989559395027</v>
      </c>
      <c r="C35" s="21">
        <f>(C10/$C$4)*100+0.05</f>
        <v>6.9900128294711106</v>
      </c>
      <c r="D35" s="21">
        <f>(D10/$D$4)*100+0.05</f>
        <v>1.7986202605555384</v>
      </c>
      <c r="E35" s="27"/>
      <c r="F35" s="15">
        <f t="shared" si="1"/>
        <v>4.5478989559395027</v>
      </c>
      <c r="G35" s="15">
        <f t="shared" si="2"/>
        <v>6.9400128294711108</v>
      </c>
      <c r="H35" s="15">
        <f t="shared" si="3"/>
        <v>1.7486202605555383</v>
      </c>
      <c r="J35" s="24">
        <f t="shared" si="4"/>
        <v>0</v>
      </c>
      <c r="K35" s="28">
        <f t="shared" si="4"/>
        <v>4.9999999999999822E-2</v>
      </c>
      <c r="L35" s="28">
        <f t="shared" si="4"/>
        <v>5.0000000000000044E-2</v>
      </c>
      <c r="N35" s="25">
        <f t="shared" si="5"/>
        <v>4.5</v>
      </c>
      <c r="O35" s="25">
        <f t="shared" si="5"/>
        <v>7</v>
      </c>
      <c r="P35" s="25">
        <f t="shared" si="5"/>
        <v>1.8</v>
      </c>
    </row>
    <row r="36" spans="1:16" s="15" customFormat="1" ht="15.95" customHeight="1" x14ac:dyDescent="0.45">
      <c r="A36" s="13" t="s">
        <v>14</v>
      </c>
      <c r="B36" s="21">
        <f t="shared" si="0"/>
        <v>15.84407639339352</v>
      </c>
      <c r="C36" s="21">
        <f t="shared" ref="C36:C49" si="6">(C11/$C$4)*100</f>
        <v>17.059087545555563</v>
      </c>
      <c r="D36" s="21">
        <f t="shared" ref="D36:D48" si="7">(D11/$D$4)*100</f>
        <v>14.422256608585441</v>
      </c>
      <c r="E36" s="27"/>
      <c r="F36" s="15">
        <f t="shared" si="1"/>
        <v>15.84407639339352</v>
      </c>
      <c r="G36" s="15">
        <f t="shared" si="2"/>
        <v>17.059087545555563</v>
      </c>
      <c r="H36" s="15">
        <f t="shared" si="3"/>
        <v>14.422256608585441</v>
      </c>
      <c r="J36" s="24">
        <f t="shared" si="4"/>
        <v>0</v>
      </c>
      <c r="K36" s="24">
        <f t="shared" si="4"/>
        <v>0</v>
      </c>
      <c r="L36" s="24">
        <f t="shared" si="4"/>
        <v>0</v>
      </c>
      <c r="N36" s="25">
        <f t="shared" si="5"/>
        <v>15.8</v>
      </c>
      <c r="O36" s="25">
        <f t="shared" si="5"/>
        <v>17.100000000000001</v>
      </c>
      <c r="P36" s="25">
        <f t="shared" si="5"/>
        <v>14.4</v>
      </c>
    </row>
    <row r="37" spans="1:16" s="15" customFormat="1" ht="15.95" customHeight="1" x14ac:dyDescent="0.45">
      <c r="A37" s="15" t="s">
        <v>15</v>
      </c>
      <c r="B37" s="21">
        <f t="shared" si="0"/>
        <v>4.7727688550390424</v>
      </c>
      <c r="C37" s="21">
        <f t="shared" si="6"/>
        <v>7.230487703542261</v>
      </c>
      <c r="D37" s="21">
        <f t="shared" si="7"/>
        <v>1.8967184763413165</v>
      </c>
      <c r="E37" s="27"/>
      <c r="F37" s="15">
        <f t="shared" si="1"/>
        <v>4.7727688550390424</v>
      </c>
      <c r="G37" s="15">
        <f t="shared" si="2"/>
        <v>7.230487703542261</v>
      </c>
      <c r="H37" s="15">
        <f t="shared" si="3"/>
        <v>1.8967184763413165</v>
      </c>
      <c r="J37" s="24">
        <f t="shared" si="4"/>
        <v>0</v>
      </c>
      <c r="K37" s="24">
        <f t="shared" si="4"/>
        <v>0</v>
      </c>
      <c r="L37" s="24">
        <f t="shared" si="4"/>
        <v>0</v>
      </c>
      <c r="N37" s="25">
        <f t="shared" si="5"/>
        <v>4.8</v>
      </c>
      <c r="O37" s="25">
        <f t="shared" si="5"/>
        <v>7.2</v>
      </c>
      <c r="P37" s="25">
        <f t="shared" si="5"/>
        <v>1.9</v>
      </c>
    </row>
    <row r="38" spans="1:16" s="15" customFormat="1" ht="15.95" customHeight="1" x14ac:dyDescent="0.45">
      <c r="A38" s="15" t="s">
        <v>16</v>
      </c>
      <c r="B38" s="21">
        <f t="shared" si="0"/>
        <v>6.7036637866644</v>
      </c>
      <c r="C38" s="21">
        <f t="shared" si="6"/>
        <v>4.8252538647251386</v>
      </c>
      <c r="D38" s="21">
        <f t="shared" si="7"/>
        <v>8.9018044277719017</v>
      </c>
      <c r="E38" s="27"/>
      <c r="F38" s="15">
        <f t="shared" si="1"/>
        <v>6.7036637866644</v>
      </c>
      <c r="G38" s="15">
        <f t="shared" si="2"/>
        <v>4.8252538647251386</v>
      </c>
      <c r="H38" s="15">
        <f t="shared" si="3"/>
        <v>8.9018044277719017</v>
      </c>
      <c r="J38" s="24">
        <f t="shared" si="4"/>
        <v>0</v>
      </c>
      <c r="K38" s="24">
        <f t="shared" si="4"/>
        <v>0</v>
      </c>
      <c r="L38" s="24">
        <f t="shared" si="4"/>
        <v>0</v>
      </c>
      <c r="N38" s="25">
        <f t="shared" si="5"/>
        <v>6.7</v>
      </c>
      <c r="O38" s="25">
        <f t="shared" si="5"/>
        <v>4.8</v>
      </c>
      <c r="P38" s="25">
        <f t="shared" si="5"/>
        <v>8.9</v>
      </c>
    </row>
    <row r="39" spans="1:16" s="15" customFormat="1" ht="15.95" customHeight="1" x14ac:dyDescent="0.45">
      <c r="A39" s="15" t="s">
        <v>17</v>
      </c>
      <c r="B39" s="21">
        <f t="shared" si="0"/>
        <v>0.28823418550960467</v>
      </c>
      <c r="C39" s="21">
        <f t="shared" si="6"/>
        <v>0.29107645341745969</v>
      </c>
      <c r="D39" s="21">
        <f t="shared" si="7"/>
        <v>0.28490813147469124</v>
      </c>
      <c r="E39" s="27"/>
      <c r="F39" s="15">
        <f t="shared" si="1"/>
        <v>0.28823418550960467</v>
      </c>
      <c r="G39" s="15">
        <f t="shared" si="2"/>
        <v>0.29107645341745969</v>
      </c>
      <c r="H39" s="15">
        <f t="shared" si="3"/>
        <v>0.28490813147469124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N39" s="25">
        <f t="shared" si="5"/>
        <v>0.3</v>
      </c>
      <c r="O39" s="25">
        <f t="shared" si="5"/>
        <v>0.3</v>
      </c>
      <c r="P39" s="25">
        <f t="shared" si="5"/>
        <v>0.3</v>
      </c>
    </row>
    <row r="40" spans="1:16" s="15" customFormat="1" ht="15.95" customHeight="1" x14ac:dyDescent="0.45">
      <c r="A40" s="15" t="s">
        <v>18</v>
      </c>
      <c r="B40" s="21">
        <f t="shared" si="0"/>
        <v>0.58465946130207791</v>
      </c>
      <c r="C40" s="21">
        <f t="shared" si="6"/>
        <v>0.16854072118739236</v>
      </c>
      <c r="D40" s="21">
        <f t="shared" si="7"/>
        <v>1.0716063148117523</v>
      </c>
      <c r="E40" s="27"/>
      <c r="F40" s="15">
        <f t="shared" si="1"/>
        <v>0.58465946130207791</v>
      </c>
      <c r="G40" s="15">
        <f t="shared" si="2"/>
        <v>0.16854072118739236</v>
      </c>
      <c r="H40" s="15">
        <f t="shared" si="3"/>
        <v>1.0716063148117523</v>
      </c>
      <c r="J40" s="24">
        <f t="shared" si="4"/>
        <v>0</v>
      </c>
      <c r="K40" s="24">
        <f t="shared" si="4"/>
        <v>0</v>
      </c>
      <c r="L40" s="24">
        <f t="shared" si="4"/>
        <v>0</v>
      </c>
      <c r="N40" s="25">
        <f t="shared" si="5"/>
        <v>0.6</v>
      </c>
      <c r="O40" s="25">
        <f t="shared" si="5"/>
        <v>0.2</v>
      </c>
      <c r="P40" s="25">
        <f t="shared" si="5"/>
        <v>1.1000000000000001</v>
      </c>
    </row>
    <row r="41" spans="1:16" s="15" customFormat="1" ht="15.95" customHeight="1" x14ac:dyDescent="0.45">
      <c r="A41" s="15" t="s">
        <v>32</v>
      </c>
      <c r="B41" s="21">
        <f t="shared" si="0"/>
        <v>0.75115029521975518</v>
      </c>
      <c r="C41" s="21">
        <f t="shared" si="6"/>
        <v>0.75355376842319144</v>
      </c>
      <c r="D41" s="21">
        <f t="shared" si="7"/>
        <v>0.74834184052069119</v>
      </c>
      <c r="E41" s="27"/>
      <c r="F41" s="15">
        <f t="shared" si="1"/>
        <v>0.75115029521975518</v>
      </c>
      <c r="G41" s="15">
        <f t="shared" si="2"/>
        <v>0.75355376842319144</v>
      </c>
      <c r="H41" s="15">
        <f t="shared" si="3"/>
        <v>0.74834184052069119</v>
      </c>
      <c r="J41" s="24">
        <f t="shared" si="4"/>
        <v>0</v>
      </c>
      <c r="K41" s="24">
        <f t="shared" si="4"/>
        <v>0</v>
      </c>
      <c r="L41" s="24">
        <f t="shared" si="4"/>
        <v>0</v>
      </c>
      <c r="N41" s="25">
        <f t="shared" si="5"/>
        <v>0.8</v>
      </c>
      <c r="O41" s="25">
        <f t="shared" si="5"/>
        <v>0.8</v>
      </c>
      <c r="P41" s="25">
        <f t="shared" si="5"/>
        <v>0.7</v>
      </c>
    </row>
    <row r="42" spans="1:16" s="15" customFormat="1" ht="15.95" customHeight="1" x14ac:dyDescent="0.45">
      <c r="A42" s="15" t="s">
        <v>20</v>
      </c>
      <c r="B42" s="21">
        <f t="shared" si="0"/>
        <v>0.52383710656849369</v>
      </c>
      <c r="C42" s="21">
        <f t="shared" si="6"/>
        <v>0.50631169310531665</v>
      </c>
      <c r="D42" s="21">
        <f t="shared" si="7"/>
        <v>0.54434554351127151</v>
      </c>
      <c r="E42" s="27"/>
      <c r="F42" s="15">
        <f t="shared" si="1"/>
        <v>0.52383710656849369</v>
      </c>
      <c r="G42" s="15">
        <f t="shared" si="2"/>
        <v>0.50631169310531665</v>
      </c>
      <c r="H42" s="15">
        <f t="shared" si="3"/>
        <v>0.54434554351127151</v>
      </c>
      <c r="J42" s="24">
        <f t="shared" si="4"/>
        <v>0</v>
      </c>
      <c r="K42" s="24">
        <f t="shared" si="4"/>
        <v>0</v>
      </c>
      <c r="L42" s="24">
        <f t="shared" si="4"/>
        <v>0</v>
      </c>
      <c r="N42" s="25">
        <f t="shared" si="5"/>
        <v>0.5</v>
      </c>
      <c r="O42" s="25">
        <f t="shared" si="5"/>
        <v>0.5</v>
      </c>
      <c r="P42" s="25">
        <f t="shared" si="5"/>
        <v>0.5</v>
      </c>
    </row>
    <row r="43" spans="1:16" s="15" customFormat="1" ht="15.95" customHeight="1" x14ac:dyDescent="0.45">
      <c r="A43" s="15" t="s">
        <v>21</v>
      </c>
      <c r="B43" s="21">
        <f t="shared" si="0"/>
        <v>0.84711011297084171</v>
      </c>
      <c r="C43" s="21">
        <f t="shared" si="6"/>
        <v>1.103159318826429</v>
      </c>
      <c r="D43" s="21">
        <f t="shared" si="7"/>
        <v>0.54747843788534645</v>
      </c>
      <c r="E43" s="27"/>
      <c r="F43" s="15">
        <f t="shared" si="1"/>
        <v>0.84711011297084171</v>
      </c>
      <c r="G43" s="15">
        <f t="shared" si="2"/>
        <v>1.103159318826429</v>
      </c>
      <c r="H43" s="15">
        <f t="shared" si="3"/>
        <v>0.54747843788534645</v>
      </c>
      <c r="J43" s="24">
        <f t="shared" si="4"/>
        <v>0</v>
      </c>
      <c r="K43" s="24">
        <f t="shared" si="4"/>
        <v>0</v>
      </c>
      <c r="L43" s="24">
        <f t="shared" si="4"/>
        <v>0</v>
      </c>
      <c r="N43" s="25">
        <f t="shared" si="5"/>
        <v>0.8</v>
      </c>
      <c r="O43" s="25">
        <f t="shared" si="5"/>
        <v>1.1000000000000001</v>
      </c>
      <c r="P43" s="25">
        <f t="shared" si="5"/>
        <v>0.5</v>
      </c>
    </row>
    <row r="44" spans="1:16" s="15" customFormat="1" ht="15.95" customHeight="1" x14ac:dyDescent="0.45">
      <c r="A44" s="15" t="s">
        <v>22</v>
      </c>
      <c r="B44" s="21">
        <f t="shared" si="0"/>
        <v>4.5859672282407091</v>
      </c>
      <c r="C44" s="21">
        <f t="shared" si="6"/>
        <v>4.5998867623625781</v>
      </c>
      <c r="D44" s="21">
        <f t="shared" si="7"/>
        <v>4.5696784320641743</v>
      </c>
      <c r="E44" s="27"/>
      <c r="F44" s="15">
        <f t="shared" si="1"/>
        <v>4.5859672282407091</v>
      </c>
      <c r="G44" s="15">
        <f t="shared" si="2"/>
        <v>4.5998867623625781</v>
      </c>
      <c r="H44" s="15">
        <f t="shared" si="3"/>
        <v>4.5696784320641743</v>
      </c>
      <c r="J44" s="24">
        <f t="shared" si="4"/>
        <v>0</v>
      </c>
      <c r="K44" s="24">
        <f t="shared" si="4"/>
        <v>0</v>
      </c>
      <c r="L44" s="24">
        <f t="shared" si="4"/>
        <v>0</v>
      </c>
      <c r="N44" s="25">
        <f t="shared" si="5"/>
        <v>4.5999999999999996</v>
      </c>
      <c r="O44" s="25">
        <f t="shared" si="5"/>
        <v>4.5999999999999996</v>
      </c>
      <c r="P44" s="25">
        <f t="shared" si="5"/>
        <v>4.5999999999999996</v>
      </c>
    </row>
    <row r="45" spans="1:16" s="15" customFormat="1" ht="15.95" customHeight="1" x14ac:dyDescent="0.45">
      <c r="A45" s="15" t="s">
        <v>23</v>
      </c>
      <c r="B45" s="21">
        <f t="shared" si="0"/>
        <v>1.5526004862108267</v>
      </c>
      <c r="C45" s="21">
        <f t="shared" si="6"/>
        <v>0.37262739392520244</v>
      </c>
      <c r="D45" s="21">
        <f t="shared" si="7"/>
        <v>2.933418337279504</v>
      </c>
      <c r="E45" s="27"/>
      <c r="F45" s="15">
        <f t="shared" si="1"/>
        <v>1.5526004862108267</v>
      </c>
      <c r="G45" s="15">
        <f t="shared" si="2"/>
        <v>0.37262739392520244</v>
      </c>
      <c r="H45" s="15">
        <f t="shared" si="3"/>
        <v>2.933418337279504</v>
      </c>
      <c r="J45" s="24">
        <f t="shared" si="4"/>
        <v>0</v>
      </c>
      <c r="K45" s="24">
        <f t="shared" si="4"/>
        <v>0</v>
      </c>
      <c r="L45" s="24">
        <f t="shared" si="4"/>
        <v>0</v>
      </c>
      <c r="N45" s="25">
        <f t="shared" si="5"/>
        <v>1.6</v>
      </c>
      <c r="O45" s="25">
        <f t="shared" si="5"/>
        <v>0.4</v>
      </c>
      <c r="P45" s="25">
        <f t="shared" si="5"/>
        <v>2.9</v>
      </c>
    </row>
    <row r="46" spans="1:16" s="15" customFormat="1" ht="15.95" customHeight="1" x14ac:dyDescent="0.45">
      <c r="A46" s="15" t="s">
        <v>24</v>
      </c>
      <c r="B46" s="21">
        <f t="shared" si="0"/>
        <v>1.5404162868391582</v>
      </c>
      <c r="C46" s="21">
        <f t="shared" si="6"/>
        <v>0.69896835826322701</v>
      </c>
      <c r="D46" s="21">
        <f t="shared" si="7"/>
        <v>2.5250881646290297</v>
      </c>
      <c r="E46" s="27"/>
      <c r="F46" s="15">
        <f t="shared" si="1"/>
        <v>1.5404162868391582</v>
      </c>
      <c r="G46" s="15">
        <f t="shared" si="2"/>
        <v>0.69896835826322701</v>
      </c>
      <c r="H46" s="15">
        <f t="shared" si="3"/>
        <v>2.5250881646290297</v>
      </c>
      <c r="J46" s="24">
        <f t="shared" si="4"/>
        <v>0</v>
      </c>
      <c r="K46" s="24">
        <f t="shared" si="4"/>
        <v>0</v>
      </c>
      <c r="L46" s="24">
        <f t="shared" si="4"/>
        <v>0</v>
      </c>
      <c r="N46" s="25">
        <f t="shared" si="5"/>
        <v>1.5</v>
      </c>
      <c r="O46" s="25">
        <f t="shared" si="5"/>
        <v>0.7</v>
      </c>
      <c r="P46" s="25">
        <f t="shared" si="5"/>
        <v>2.5</v>
      </c>
    </row>
    <row r="47" spans="1:16" s="15" customFormat="1" ht="15.95" customHeight="1" x14ac:dyDescent="0.45">
      <c r="A47" s="15" t="s">
        <v>25</v>
      </c>
      <c r="B47" s="21">
        <f t="shared" si="0"/>
        <v>1.1811085534767887</v>
      </c>
      <c r="C47" s="21">
        <f t="shared" si="6"/>
        <v>0.92257293868133372</v>
      </c>
      <c r="D47" s="21">
        <f t="shared" si="7"/>
        <v>1.4836457355976296</v>
      </c>
      <c r="E47" s="27"/>
      <c r="F47" s="15">
        <f t="shared" si="1"/>
        <v>1.1811085534767887</v>
      </c>
      <c r="G47" s="15">
        <f t="shared" si="2"/>
        <v>0.92257293868133372</v>
      </c>
      <c r="H47" s="15">
        <f t="shared" si="3"/>
        <v>1.4836457355976296</v>
      </c>
      <c r="J47" s="24">
        <f t="shared" si="4"/>
        <v>0</v>
      </c>
      <c r="K47" s="24">
        <f t="shared" si="4"/>
        <v>0</v>
      </c>
      <c r="L47" s="24">
        <f t="shared" si="4"/>
        <v>0</v>
      </c>
      <c r="N47" s="25">
        <f t="shared" si="5"/>
        <v>1.2</v>
      </c>
      <c r="O47" s="25">
        <f t="shared" si="5"/>
        <v>0.9</v>
      </c>
      <c r="P47" s="25">
        <f t="shared" si="5"/>
        <v>1.5</v>
      </c>
    </row>
    <row r="48" spans="1:16" s="15" customFormat="1" ht="15.95" customHeight="1" x14ac:dyDescent="0.45">
      <c r="A48" s="15" t="s">
        <v>26</v>
      </c>
      <c r="B48" s="21">
        <f t="shared" si="0"/>
        <v>2.2796251940712668</v>
      </c>
      <c r="C48" s="21">
        <f t="shared" si="6"/>
        <v>1.9013003190340616</v>
      </c>
      <c r="D48" s="21">
        <f t="shared" si="7"/>
        <v>2.7223452394434942</v>
      </c>
      <c r="E48" s="27"/>
      <c r="F48" s="15">
        <f t="shared" si="1"/>
        <v>2.2796251940712668</v>
      </c>
      <c r="G48" s="15">
        <f t="shared" si="2"/>
        <v>1.9013003190340616</v>
      </c>
      <c r="H48" s="15">
        <f t="shared" si="3"/>
        <v>2.7223452394434942</v>
      </c>
      <c r="J48" s="24">
        <f t="shared" si="4"/>
        <v>0</v>
      </c>
      <c r="K48" s="24">
        <f t="shared" si="4"/>
        <v>0</v>
      </c>
      <c r="L48" s="24">
        <f t="shared" si="4"/>
        <v>0</v>
      </c>
      <c r="N48" s="25">
        <f t="shared" si="5"/>
        <v>2.2999999999999998</v>
      </c>
      <c r="O48" s="25">
        <f t="shared" si="5"/>
        <v>1.9</v>
      </c>
      <c r="P48" s="25">
        <f t="shared" si="5"/>
        <v>2.7</v>
      </c>
    </row>
    <row r="49" spans="1:16" s="15" customFormat="1" ht="15.95" customHeight="1" x14ac:dyDescent="0.45">
      <c r="A49" s="15" t="s">
        <v>27</v>
      </c>
      <c r="B49" s="21">
        <f t="shared" si="0"/>
        <v>0.22972992070785589</v>
      </c>
      <c r="C49" s="21">
        <f t="shared" si="6"/>
        <v>0.12706340836282537</v>
      </c>
      <c r="D49" s="21">
        <f>(D24/$D$4)*100+0.05</f>
        <v>0.39987143400150438</v>
      </c>
      <c r="E49" s="27"/>
      <c r="F49" s="15">
        <f t="shared" si="1"/>
        <v>0.22972992070785589</v>
      </c>
      <c r="G49" s="15">
        <f t="shared" si="2"/>
        <v>0.12706340836282537</v>
      </c>
      <c r="H49" s="15">
        <f t="shared" si="3"/>
        <v>0.34987143400150439</v>
      </c>
      <c r="J49" s="24">
        <f t="shared" si="4"/>
        <v>0</v>
      </c>
      <c r="K49" s="24">
        <f t="shared" si="4"/>
        <v>0</v>
      </c>
      <c r="L49" s="28">
        <f t="shared" si="4"/>
        <v>4.9999999999999989E-2</v>
      </c>
      <c r="N49" s="25">
        <f t="shared" si="5"/>
        <v>0.2</v>
      </c>
      <c r="O49" s="25">
        <f t="shared" si="5"/>
        <v>0.1</v>
      </c>
      <c r="P49" s="25">
        <f t="shared" si="5"/>
        <v>0.4</v>
      </c>
    </row>
    <row r="50" spans="1:16" s="29" customFormat="1" ht="15.95" customHeight="1" x14ac:dyDescent="0.5">
      <c r="A50" s="15" t="s">
        <v>28</v>
      </c>
      <c r="B50" s="21"/>
      <c r="C50" s="21"/>
      <c r="D50" s="21"/>
    </row>
    <row r="51" spans="1:16" s="29" customFormat="1" ht="15.95" customHeight="1" x14ac:dyDescent="0.5">
      <c r="A51" s="15" t="s">
        <v>29</v>
      </c>
      <c r="B51" s="21" t="s">
        <v>9</v>
      </c>
      <c r="C51" s="21" t="s">
        <v>9</v>
      </c>
      <c r="D51" s="21" t="s">
        <v>9</v>
      </c>
      <c r="E51" s="30"/>
    </row>
    <row r="52" spans="1:16" s="29" customFormat="1" ht="15.95" customHeight="1" x14ac:dyDescent="0.5">
      <c r="A52" s="31" t="s">
        <v>30</v>
      </c>
      <c r="B52" s="32" t="s">
        <v>9</v>
      </c>
      <c r="C52" s="32" t="s">
        <v>9</v>
      </c>
      <c r="D52" s="32" t="s">
        <v>9</v>
      </c>
      <c r="E52" s="30"/>
    </row>
    <row r="53" spans="1:16" s="29" customFormat="1" ht="3.75" customHeight="1" x14ac:dyDescent="0.5">
      <c r="A53" s="15"/>
      <c r="B53" s="33"/>
      <c r="C53" s="33"/>
      <c r="D53" s="33"/>
    </row>
    <row r="54" spans="1:16" s="29" customFormat="1" ht="17.25" customHeight="1" x14ac:dyDescent="0.5">
      <c r="A54" s="15" t="s">
        <v>33</v>
      </c>
      <c r="B54" s="34"/>
      <c r="C54" s="35"/>
      <c r="D54" s="36"/>
    </row>
    <row r="55" spans="1:16" s="38" customFormat="1" ht="19.5" customHeight="1" x14ac:dyDescent="0.45">
      <c r="A55" s="37"/>
    </row>
  </sheetData>
  <pageMargins left="0.54" right="0.25" top="0.75" bottom="0.75" header="0.3" footer="0.3"/>
  <pageSetup paperSize="9" scale="88" fitToWidth="0" orientation="portrait" verticalDpi="0" r:id="rId1"/>
  <headerFooter>
    <oddHeader>&amp;C&amp;"TH SarabunPSK,Regular"&amp;16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2022-08-26T02:18:52Z</dcterms:created>
  <dcterms:modified xsi:type="dcterms:W3CDTF">2022-08-26T02:20:00Z</dcterms:modified>
</cp:coreProperties>
</file>