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45" windowWidth="11715" windowHeight="5625" tabRatio="413"/>
  </bookViews>
  <sheets>
    <sheet name="T-4.5 " sheetId="16" r:id="rId1"/>
  </sheets>
  <calcPr calcId="124519"/>
</workbook>
</file>

<file path=xl/calcChain.xml><?xml version="1.0" encoding="utf-8"?>
<calcChain xmlns="http://schemas.openxmlformats.org/spreadsheetml/2006/main">
  <c r="P10" i="16"/>
  <c r="P11"/>
  <c r="P12"/>
  <c r="P13"/>
  <c r="P14"/>
  <c r="P15"/>
  <c r="P16"/>
  <c r="P17"/>
  <c r="P18"/>
  <c r="P19"/>
  <c r="P9"/>
  <c r="O10"/>
  <c r="O11"/>
  <c r="O12"/>
  <c r="O13"/>
  <c r="O14"/>
  <c r="O15"/>
  <c r="O16"/>
  <c r="O17"/>
  <c r="O18"/>
  <c r="O19"/>
  <c r="O9"/>
  <c r="N11"/>
  <c r="N12"/>
  <c r="N13"/>
  <c r="N14"/>
  <c r="N15"/>
  <c r="N16"/>
  <c r="N17"/>
  <c r="N18"/>
  <c r="N19"/>
  <c r="N10"/>
  <c r="N9"/>
  <c r="M10" l="1"/>
  <c r="M11"/>
  <c r="M12"/>
  <c r="M13"/>
  <c r="M14"/>
  <c r="M15"/>
  <c r="M16"/>
  <c r="M17"/>
  <c r="M18"/>
  <c r="M19"/>
  <c r="L10"/>
  <c r="L11"/>
  <c r="L12"/>
  <c r="L13"/>
  <c r="L14"/>
  <c r="L15"/>
  <c r="L16"/>
  <c r="L17"/>
  <c r="L18"/>
  <c r="L19"/>
  <c r="L9"/>
  <c r="M9"/>
  <c r="K19"/>
  <c r="K18"/>
  <c r="K17"/>
  <c r="K16"/>
  <c r="K15"/>
  <c r="K14"/>
  <c r="K13"/>
  <c r="K12"/>
  <c r="K11"/>
  <c r="K10"/>
  <c r="K9"/>
  <c r="E19"/>
  <c r="E18"/>
  <c r="E17"/>
  <c r="E16"/>
  <c r="E15"/>
  <c r="E14"/>
  <c r="E13"/>
  <c r="E12"/>
  <c r="E11"/>
  <c r="E10"/>
  <c r="E9"/>
  <c r="H18"/>
  <c r="H9"/>
  <c r="H10"/>
  <c r="H11"/>
  <c r="H12"/>
  <c r="H13"/>
  <c r="H14"/>
  <c r="H15"/>
  <c r="H16"/>
  <c r="H17"/>
  <c r="H19"/>
  <c r="Q18"/>
</calcChain>
</file>

<file path=xl/sharedStrings.xml><?xml version="1.0" encoding="utf-8"?>
<sst xmlns="http://schemas.openxmlformats.org/spreadsheetml/2006/main" count="62" uniqueCount="42">
  <si>
    <t>ตาราง</t>
  </si>
  <si>
    <t>TABLE</t>
  </si>
  <si>
    <t>รวม</t>
  </si>
  <si>
    <t>Total</t>
  </si>
  <si>
    <t>Others</t>
  </si>
  <si>
    <t>กลุ่มสาเหตุ</t>
  </si>
  <si>
    <t>Cause groups</t>
  </si>
  <si>
    <t>จำนวนการตาย</t>
  </si>
  <si>
    <t>Number of deaths</t>
  </si>
  <si>
    <t>อัตราการตายต่อประชากร 100,000 คน</t>
  </si>
  <si>
    <t>ชาย</t>
  </si>
  <si>
    <t>หญิง</t>
  </si>
  <si>
    <t>Male</t>
  </si>
  <si>
    <t>ความดันเลือดสูง และโรคหลอดเลือดในสมอง</t>
  </si>
  <si>
    <t>โรคหัวใจ</t>
  </si>
  <si>
    <t>ปอดอักเสบและโรคอื่นๆของปอด</t>
  </si>
  <si>
    <t>ไตอักเสบ กลุ่มอาการของไตพิการ และไตพิการ</t>
  </si>
  <si>
    <t>โรคเกี่ยวกับตับและตับอ่อน</t>
  </si>
  <si>
    <t>วัณโรคทุกชนิด</t>
  </si>
  <si>
    <t>ไข้เลือดออก</t>
  </si>
  <si>
    <t>อื่นๆ</t>
  </si>
  <si>
    <t>Malignant neoplasm, all forms</t>
  </si>
  <si>
    <t>Accident and poisonings</t>
  </si>
  <si>
    <t>Hypertension and cerebrovascular disease</t>
  </si>
  <si>
    <t>Disease of the heart</t>
  </si>
  <si>
    <t>Pneumonia and other disease of lung</t>
  </si>
  <si>
    <t>Nephritis, nephrotic syndrome and nephrosis</t>
  </si>
  <si>
    <t>Suicide, homicide and other injury</t>
  </si>
  <si>
    <t>Disease of liver and pancrease</t>
  </si>
  <si>
    <t>Tuberculosis, all forms</t>
  </si>
  <si>
    <t>Dengue haemorrhagic fever</t>
  </si>
  <si>
    <t>Female</t>
  </si>
  <si>
    <t>อุบัติเหตุ และการเป็นพิษ</t>
  </si>
  <si>
    <t>บาดเจ็บจากการฆ่าตัวตาย ถูกฆ่าตาย และอื่นๆ</t>
  </si>
  <si>
    <t xml:space="preserve">    ที่มา :  สำนักงานสาธารณสุขจังหวัดพัทลุง</t>
  </si>
  <si>
    <t>Source :  Phatthalung Provincial Health Office</t>
  </si>
  <si>
    <t>Death rate per 100,000 population</t>
  </si>
  <si>
    <t>มะเร็งและเนื้องอกทุกชนิด</t>
  </si>
  <si>
    <t>2556 ( 2013 )</t>
  </si>
  <si>
    <t>การตาย จำแนกตามสาเหตุที่สำคัญ และเพศ พ.ศ. 2556 - 2557</t>
  </si>
  <si>
    <t>2557 ( 2014 )</t>
  </si>
  <si>
    <t>Death by Leading Causes of Death and Sex : 2013 - 2014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</si>
</sst>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8" formatCode="_-* #,##0_-;\-* #,##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sz val="10"/>
      <color indexed="8"/>
      <name val="MS Sans Serif"/>
      <family val="2"/>
      <charset val="222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4"/>
      <color theme="0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7" fillId="0" borderId="0" xfId="0" applyFont="1"/>
    <xf numFmtId="0" fontId="6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/>
    <xf numFmtId="188" fontId="5" fillId="0" borderId="11" xfId="2" applyNumberFormat="1" applyFont="1" applyBorder="1" applyAlignment="1">
      <alignment horizontal="right"/>
    </xf>
    <xf numFmtId="0" fontId="7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188" fontId="3" fillId="0" borderId="0" xfId="2" applyNumberFormat="1" applyFont="1"/>
    <xf numFmtId="43" fontId="3" fillId="0" borderId="0" xfId="2" applyFont="1"/>
    <xf numFmtId="188" fontId="4" fillId="0" borderId="0" xfId="2" applyNumberFormat="1" applyFont="1"/>
    <xf numFmtId="43" fontId="4" fillId="0" borderId="0" xfId="2" applyFont="1"/>
    <xf numFmtId="188" fontId="7" fillId="0" borderId="0" xfId="2" applyNumberFormat="1" applyFont="1"/>
    <xf numFmtId="43" fontId="7" fillId="0" borderId="0" xfId="2" applyFont="1"/>
    <xf numFmtId="188" fontId="5" fillId="0" borderId="9" xfId="2" applyNumberFormat="1" applyFont="1" applyBorder="1" applyAlignment="1">
      <alignment horizontal="center"/>
    </xf>
    <xf numFmtId="43" fontId="5" fillId="0" borderId="9" xfId="2" applyFont="1" applyBorder="1" applyAlignment="1">
      <alignment horizontal="center"/>
    </xf>
    <xf numFmtId="0" fontId="5" fillId="0" borderId="10" xfId="0" applyFont="1" applyBorder="1" applyAlignment="1">
      <alignment horizontal="center" vertical="center" shrinkToFit="1"/>
    </xf>
    <xf numFmtId="188" fontId="5" fillId="0" borderId="10" xfId="2" applyNumberFormat="1" applyFont="1" applyBorder="1" applyAlignment="1">
      <alignment horizontal="center" vertical="center" shrinkToFit="1"/>
    </xf>
    <xf numFmtId="43" fontId="5" fillId="0" borderId="10" xfId="2" applyFont="1" applyBorder="1" applyAlignment="1">
      <alignment horizontal="center" vertical="center" shrinkToFit="1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8" xfId="0" applyFont="1" applyBorder="1" applyAlignment="1">
      <alignment horizontal="left"/>
    </xf>
    <xf numFmtId="188" fontId="6" fillId="0" borderId="0" xfId="2" applyNumberFormat="1" applyFont="1"/>
    <xf numFmtId="43" fontId="6" fillId="0" borderId="0" xfId="2" applyFont="1"/>
    <xf numFmtId="188" fontId="5" fillId="0" borderId="0" xfId="2" applyNumberFormat="1" applyFont="1"/>
    <xf numFmtId="43" fontId="5" fillId="0" borderId="0" xfId="2" applyFont="1"/>
    <xf numFmtId="188" fontId="5" fillId="0" borderId="4" xfId="0" applyNumberFormat="1" applyFont="1" applyBorder="1" applyAlignment="1">
      <alignment horizontal="left"/>
    </xf>
    <xf numFmtId="188" fontId="5" fillId="0" borderId="6" xfId="2" applyNumberFormat="1" applyFont="1" applyBorder="1" applyAlignment="1">
      <alignment horizontal="right"/>
    </xf>
    <xf numFmtId="188" fontId="5" fillId="0" borderId="10" xfId="2" applyNumberFormat="1" applyFont="1" applyBorder="1" applyAlignment="1">
      <alignment horizontal="right"/>
    </xf>
    <xf numFmtId="188" fontId="8" fillId="0" borderId="10" xfId="2" applyNumberFormat="1" applyFont="1" applyBorder="1" applyAlignment="1">
      <alignment horizontal="right"/>
    </xf>
    <xf numFmtId="43" fontId="5" fillId="0" borderId="10" xfId="2" applyNumberFormat="1" applyFont="1" applyBorder="1" applyAlignment="1">
      <alignment horizontal="right"/>
    </xf>
    <xf numFmtId="43" fontId="8" fillId="0" borderId="10" xfId="2" applyNumberFormat="1" applyFont="1" applyBorder="1" applyAlignment="1">
      <alignment horizontal="right"/>
    </xf>
    <xf numFmtId="43" fontId="9" fillId="0" borderId="11" xfId="2" applyNumberFormat="1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49" fontId="5" fillId="0" borderId="13" xfId="0" applyNumberFormat="1" applyFon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center"/>
    </xf>
  </cellXfs>
  <cellStyles count="3">
    <cellStyle name="Normal_นอก" xfId="1"/>
    <cellStyle name="เครื่องหมายจุลภาค" xfId="2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7"/>
  <sheetViews>
    <sheetView showGridLines="0" tabSelected="1" workbookViewId="0">
      <selection activeCell="D2" sqref="D2"/>
    </sheetView>
  </sheetViews>
  <sheetFormatPr defaultRowHeight="18.75"/>
  <cols>
    <col min="1" max="1" width="2.28515625" style="5" customWidth="1"/>
    <col min="2" max="2" width="6.7109375" style="5" customWidth="1"/>
    <col min="3" max="3" width="5.7109375" style="5" customWidth="1"/>
    <col min="4" max="4" width="22.5703125" style="5" customWidth="1"/>
    <col min="5" max="8" width="8.28515625" style="5" customWidth="1"/>
    <col min="9" max="10" width="8.28515625" style="33" customWidth="1"/>
    <col min="11" max="14" width="8.28515625" style="5" customWidth="1"/>
    <col min="15" max="16" width="8.28515625" style="34" customWidth="1"/>
    <col min="17" max="17" width="1.5703125" style="5" customWidth="1"/>
    <col min="18" max="18" width="38.5703125" style="5" bestFit="1" customWidth="1"/>
    <col min="19" max="19" width="8.140625" style="5" customWidth="1"/>
    <col min="20" max="16384" width="9.140625" style="5"/>
  </cols>
  <sheetData>
    <row r="1" spans="1:19" s="1" customFormat="1" ht="24.75" customHeight="1">
      <c r="B1" s="1" t="s">
        <v>0</v>
      </c>
      <c r="C1" s="2">
        <v>4.5</v>
      </c>
      <c r="D1" s="1" t="s">
        <v>39</v>
      </c>
      <c r="I1" s="16"/>
      <c r="J1" s="16"/>
      <c r="O1" s="17"/>
      <c r="P1" s="17"/>
      <c r="S1" s="8"/>
    </row>
    <row r="2" spans="1:19" s="3" customFormat="1" ht="23.25" customHeight="1">
      <c r="B2" s="1" t="s">
        <v>1</v>
      </c>
      <c r="C2" s="2">
        <v>4.5</v>
      </c>
      <c r="D2" s="1" t="s">
        <v>41</v>
      </c>
      <c r="E2" s="1"/>
      <c r="F2" s="1"/>
      <c r="I2" s="18"/>
      <c r="J2" s="18"/>
      <c r="O2" s="19"/>
      <c r="P2" s="19"/>
      <c r="S2" s="9"/>
    </row>
    <row r="3" spans="1:19" s="6" customFormat="1" ht="9.75" customHeight="1">
      <c r="C3" s="14"/>
      <c r="I3" s="20"/>
      <c r="J3" s="20"/>
      <c r="O3" s="21"/>
      <c r="P3" s="21"/>
      <c r="S3" s="12"/>
    </row>
    <row r="4" spans="1:19" s="4" customFormat="1" ht="22.5" customHeight="1">
      <c r="A4" s="43" t="s">
        <v>5</v>
      </c>
      <c r="B4" s="43"/>
      <c r="C4" s="43"/>
      <c r="D4" s="48"/>
      <c r="E4" s="54" t="s">
        <v>7</v>
      </c>
      <c r="F4" s="61"/>
      <c r="G4" s="61"/>
      <c r="H4" s="61"/>
      <c r="I4" s="61"/>
      <c r="J4" s="55"/>
      <c r="K4" s="54" t="s">
        <v>9</v>
      </c>
      <c r="L4" s="61"/>
      <c r="M4" s="61"/>
      <c r="N4" s="61"/>
      <c r="O4" s="61"/>
      <c r="P4" s="55"/>
      <c r="Q4" s="42" t="s">
        <v>6</v>
      </c>
      <c r="R4" s="43"/>
    </row>
    <row r="5" spans="1:19" s="4" customFormat="1" ht="22.5" customHeight="1">
      <c r="A5" s="45"/>
      <c r="B5" s="45"/>
      <c r="C5" s="45"/>
      <c r="D5" s="49"/>
      <c r="E5" s="51" t="s">
        <v>8</v>
      </c>
      <c r="F5" s="52"/>
      <c r="G5" s="52"/>
      <c r="H5" s="52"/>
      <c r="I5" s="52"/>
      <c r="J5" s="53"/>
      <c r="K5" s="51" t="s">
        <v>36</v>
      </c>
      <c r="L5" s="52"/>
      <c r="M5" s="52"/>
      <c r="N5" s="52"/>
      <c r="O5" s="52"/>
      <c r="P5" s="53"/>
      <c r="Q5" s="44"/>
      <c r="R5" s="45"/>
    </row>
    <row r="6" spans="1:19" s="4" customFormat="1" ht="22.5" customHeight="1">
      <c r="A6" s="45"/>
      <c r="B6" s="45"/>
      <c r="C6" s="45"/>
      <c r="D6" s="49"/>
      <c r="E6" s="56" t="s">
        <v>38</v>
      </c>
      <c r="F6" s="57"/>
      <c r="G6" s="58"/>
      <c r="H6" s="56" t="s">
        <v>40</v>
      </c>
      <c r="I6" s="57"/>
      <c r="J6" s="58"/>
      <c r="K6" s="56" t="s">
        <v>38</v>
      </c>
      <c r="L6" s="57"/>
      <c r="M6" s="58"/>
      <c r="N6" s="56" t="s">
        <v>40</v>
      </c>
      <c r="O6" s="57"/>
      <c r="P6" s="58"/>
      <c r="Q6" s="44"/>
      <c r="R6" s="45"/>
    </row>
    <row r="7" spans="1:19" s="4" customFormat="1" ht="22.5" customHeight="1">
      <c r="A7" s="45"/>
      <c r="B7" s="45"/>
      <c r="C7" s="45"/>
      <c r="D7" s="49"/>
      <c r="E7" s="10" t="s">
        <v>2</v>
      </c>
      <c r="F7" s="22" t="s">
        <v>10</v>
      </c>
      <c r="G7" s="22" t="s">
        <v>11</v>
      </c>
      <c r="H7" s="10" t="s">
        <v>2</v>
      </c>
      <c r="I7" s="22" t="s">
        <v>10</v>
      </c>
      <c r="J7" s="22" t="s">
        <v>11</v>
      </c>
      <c r="K7" s="10" t="s">
        <v>2</v>
      </c>
      <c r="L7" s="23" t="s">
        <v>10</v>
      </c>
      <c r="M7" s="23" t="s">
        <v>11</v>
      </c>
      <c r="N7" s="10" t="s">
        <v>2</v>
      </c>
      <c r="O7" s="23" t="s">
        <v>10</v>
      </c>
      <c r="P7" s="23" t="s">
        <v>11</v>
      </c>
      <c r="Q7" s="44"/>
      <c r="R7" s="45"/>
    </row>
    <row r="8" spans="1:19" s="4" customFormat="1" ht="22.5" customHeight="1">
      <c r="A8" s="47"/>
      <c r="B8" s="47"/>
      <c r="C8" s="47"/>
      <c r="D8" s="50"/>
      <c r="E8" s="24" t="s">
        <v>3</v>
      </c>
      <c r="F8" s="25" t="s">
        <v>12</v>
      </c>
      <c r="G8" s="25" t="s">
        <v>31</v>
      </c>
      <c r="H8" s="24" t="s">
        <v>3</v>
      </c>
      <c r="I8" s="25" t="s">
        <v>12</v>
      </c>
      <c r="J8" s="25" t="s">
        <v>31</v>
      </c>
      <c r="K8" s="24" t="s">
        <v>3</v>
      </c>
      <c r="L8" s="26" t="s">
        <v>12</v>
      </c>
      <c r="M8" s="26" t="s">
        <v>31</v>
      </c>
      <c r="N8" s="24" t="s">
        <v>3</v>
      </c>
      <c r="O8" s="26" t="s">
        <v>12</v>
      </c>
      <c r="P8" s="26" t="s">
        <v>31</v>
      </c>
      <c r="Q8" s="46"/>
      <c r="R8" s="47"/>
    </row>
    <row r="9" spans="1:19" ht="29.1" customHeight="1">
      <c r="A9" s="59" t="s">
        <v>37</v>
      </c>
      <c r="B9" s="59"/>
      <c r="C9" s="59"/>
      <c r="D9" s="60"/>
      <c r="E9" s="13">
        <f>SUM(F9:G9)</f>
        <v>494</v>
      </c>
      <c r="F9" s="13">
        <v>303</v>
      </c>
      <c r="G9" s="13">
        <v>191</v>
      </c>
      <c r="H9" s="13">
        <f>SUM(I9:J9)</f>
        <v>482</v>
      </c>
      <c r="I9" s="13">
        <v>293</v>
      </c>
      <c r="J9" s="13">
        <v>189</v>
      </c>
      <c r="K9" s="41">
        <f>SUM(E9/518021)*100000</f>
        <v>95.362929302093931</v>
      </c>
      <c r="L9" s="41">
        <f t="shared" ref="L9:M19" si="0">SUM(F9/518021)*100000</f>
        <v>58.491837203511054</v>
      </c>
      <c r="M9" s="41">
        <f t="shared" si="0"/>
        <v>36.871092098582871</v>
      </c>
      <c r="N9" s="41">
        <f>SUM(H9/520419)*100000</f>
        <v>92.617679216170046</v>
      </c>
      <c r="O9" s="41">
        <f>SUM(I9/520419)*100000</f>
        <v>56.300788403190509</v>
      </c>
      <c r="P9" s="41">
        <f>SUM(J9/520419)*100000</f>
        <v>36.316890812979544</v>
      </c>
      <c r="Q9" s="11"/>
      <c r="R9" s="27" t="s">
        <v>21</v>
      </c>
    </row>
    <row r="10" spans="1:19" ht="29.1" customHeight="1">
      <c r="A10" s="15" t="s">
        <v>32</v>
      </c>
      <c r="B10" s="15"/>
      <c r="C10" s="15"/>
      <c r="D10" s="15"/>
      <c r="E10" s="13">
        <f t="shared" ref="E10:E19" si="1">SUM(F10:G10)</f>
        <v>161</v>
      </c>
      <c r="F10" s="13">
        <v>115</v>
      </c>
      <c r="G10" s="13">
        <v>46</v>
      </c>
      <c r="H10" s="13">
        <f t="shared" ref="H10:H19" si="2">SUM(I10:J10)</f>
        <v>171</v>
      </c>
      <c r="I10" s="13">
        <v>133</v>
      </c>
      <c r="J10" s="13">
        <v>38</v>
      </c>
      <c r="K10" s="41">
        <f t="shared" ref="K10:K19" si="3">SUM(E10/518021)*100000</f>
        <v>31.079821088334256</v>
      </c>
      <c r="L10" s="41">
        <f t="shared" si="0"/>
        <v>22.199872205953042</v>
      </c>
      <c r="M10" s="41">
        <f t="shared" si="0"/>
        <v>8.8799488823812158</v>
      </c>
      <c r="N10" s="41">
        <f>SUM(H10/520419)*100000</f>
        <v>32.858139306981492</v>
      </c>
      <c r="O10" s="41">
        <f t="shared" ref="O10:O19" si="4">SUM(I10/520419)*100000</f>
        <v>25.556330572096716</v>
      </c>
      <c r="P10" s="41">
        <f t="shared" ref="P10:P19" si="5">SUM(J10/520419)*100000</f>
        <v>7.3018087348847756</v>
      </c>
      <c r="Q10" s="28"/>
      <c r="R10" s="15" t="s">
        <v>22</v>
      </c>
    </row>
    <row r="11" spans="1:19" ht="29.1" customHeight="1">
      <c r="A11" s="15" t="s">
        <v>13</v>
      </c>
      <c r="B11" s="15"/>
      <c r="C11" s="15"/>
      <c r="D11" s="15"/>
      <c r="E11" s="13">
        <f t="shared" si="1"/>
        <v>295</v>
      </c>
      <c r="F11" s="13">
        <v>166</v>
      </c>
      <c r="G11" s="13">
        <v>129</v>
      </c>
      <c r="H11" s="13">
        <f t="shared" si="2"/>
        <v>309</v>
      </c>
      <c r="I11" s="13">
        <v>138</v>
      </c>
      <c r="J11" s="13">
        <v>171</v>
      </c>
      <c r="K11" s="41">
        <f t="shared" si="3"/>
        <v>56.947498267444757</v>
      </c>
      <c r="L11" s="41">
        <f t="shared" si="0"/>
        <v>32.045032923375693</v>
      </c>
      <c r="M11" s="41">
        <f t="shared" si="0"/>
        <v>24.902465344069064</v>
      </c>
      <c r="N11" s="41">
        <f t="shared" ref="N11:N19" si="6">SUM(H11/520419)*100000</f>
        <v>59.375234186299885</v>
      </c>
      <c r="O11" s="41">
        <f t="shared" si="4"/>
        <v>26.517094879318396</v>
      </c>
      <c r="P11" s="41">
        <f t="shared" si="5"/>
        <v>32.858139306981492</v>
      </c>
      <c r="Q11" s="28"/>
      <c r="R11" s="15" t="s">
        <v>23</v>
      </c>
    </row>
    <row r="12" spans="1:19" ht="29.1" customHeight="1">
      <c r="A12" s="15" t="s">
        <v>14</v>
      </c>
      <c r="B12" s="29"/>
      <c r="C12" s="29"/>
      <c r="D12" s="29"/>
      <c r="E12" s="13">
        <f t="shared" si="1"/>
        <v>236</v>
      </c>
      <c r="F12" s="13">
        <v>130</v>
      </c>
      <c r="G12" s="13">
        <v>106</v>
      </c>
      <c r="H12" s="13">
        <f t="shared" si="2"/>
        <v>210</v>
      </c>
      <c r="I12" s="13">
        <v>125</v>
      </c>
      <c r="J12" s="13">
        <v>85</v>
      </c>
      <c r="K12" s="41">
        <f t="shared" si="3"/>
        <v>45.557998613955803</v>
      </c>
      <c r="L12" s="41">
        <f t="shared" si="0"/>
        <v>25.095507711077353</v>
      </c>
      <c r="M12" s="41">
        <f t="shared" si="0"/>
        <v>20.462490902878454</v>
      </c>
      <c r="N12" s="41">
        <f t="shared" si="6"/>
        <v>40.3521009033106</v>
      </c>
      <c r="O12" s="41">
        <f t="shared" si="4"/>
        <v>24.019107680542024</v>
      </c>
      <c r="P12" s="41">
        <f t="shared" si="5"/>
        <v>16.332993222768575</v>
      </c>
      <c r="Q12" s="28"/>
      <c r="R12" s="15" t="s">
        <v>24</v>
      </c>
    </row>
    <row r="13" spans="1:19" ht="29.1" customHeight="1">
      <c r="A13" s="15" t="s">
        <v>15</v>
      </c>
      <c r="B13" s="29"/>
      <c r="C13" s="29"/>
      <c r="D13" s="29"/>
      <c r="E13" s="13">
        <f t="shared" si="1"/>
        <v>229</v>
      </c>
      <c r="F13" s="13">
        <v>150</v>
      </c>
      <c r="G13" s="13">
        <v>79</v>
      </c>
      <c r="H13" s="13">
        <f t="shared" si="2"/>
        <v>272</v>
      </c>
      <c r="I13" s="13">
        <v>162</v>
      </c>
      <c r="J13" s="13">
        <v>110</v>
      </c>
      <c r="K13" s="41">
        <f t="shared" si="3"/>
        <v>44.206702044897796</v>
      </c>
      <c r="L13" s="41">
        <f t="shared" si="0"/>
        <v>28.956355051243094</v>
      </c>
      <c r="M13" s="41">
        <f t="shared" si="0"/>
        <v>15.250346993654697</v>
      </c>
      <c r="N13" s="41">
        <f t="shared" si="6"/>
        <v>52.265578312859446</v>
      </c>
      <c r="O13" s="41">
        <f t="shared" si="4"/>
        <v>31.128763553982463</v>
      </c>
      <c r="P13" s="41">
        <f t="shared" si="5"/>
        <v>21.13681475887698</v>
      </c>
      <c r="Q13" s="28"/>
      <c r="R13" s="15" t="s">
        <v>25</v>
      </c>
    </row>
    <row r="14" spans="1:19" ht="29.1" customHeight="1">
      <c r="A14" s="15" t="s">
        <v>16</v>
      </c>
      <c r="B14" s="15"/>
      <c r="C14" s="15"/>
      <c r="D14" s="15"/>
      <c r="E14" s="13">
        <f t="shared" si="1"/>
        <v>119</v>
      </c>
      <c r="F14" s="13">
        <v>55</v>
      </c>
      <c r="G14" s="13">
        <v>64</v>
      </c>
      <c r="H14" s="13">
        <f t="shared" si="2"/>
        <v>122</v>
      </c>
      <c r="I14" s="13">
        <v>58</v>
      </c>
      <c r="J14" s="13">
        <v>64</v>
      </c>
      <c r="K14" s="41">
        <f t="shared" si="3"/>
        <v>22.97204167398619</v>
      </c>
      <c r="L14" s="41">
        <f t="shared" si="0"/>
        <v>10.617330185455803</v>
      </c>
      <c r="M14" s="41">
        <f t="shared" si="0"/>
        <v>12.354711488530388</v>
      </c>
      <c r="N14" s="41">
        <f t="shared" si="6"/>
        <v>23.442649096209017</v>
      </c>
      <c r="O14" s="41">
        <f t="shared" si="4"/>
        <v>11.144865963771499</v>
      </c>
      <c r="P14" s="41">
        <f t="shared" si="5"/>
        <v>12.297783132437516</v>
      </c>
      <c r="Q14" s="28"/>
      <c r="R14" s="15" t="s">
        <v>26</v>
      </c>
    </row>
    <row r="15" spans="1:19" ht="29.1" customHeight="1">
      <c r="A15" s="15" t="s">
        <v>33</v>
      </c>
      <c r="B15" s="29"/>
      <c r="C15" s="29"/>
      <c r="D15" s="29"/>
      <c r="E15" s="13">
        <f t="shared" si="1"/>
        <v>241</v>
      </c>
      <c r="F15" s="13">
        <v>194</v>
      </c>
      <c r="G15" s="13">
        <v>47</v>
      </c>
      <c r="H15" s="13">
        <f t="shared" si="2"/>
        <v>227</v>
      </c>
      <c r="I15" s="13">
        <v>169</v>
      </c>
      <c r="J15" s="13">
        <v>58</v>
      </c>
      <c r="K15" s="41">
        <f t="shared" si="3"/>
        <v>46.523210448997247</v>
      </c>
      <c r="L15" s="41">
        <f t="shared" si="0"/>
        <v>37.450219199607737</v>
      </c>
      <c r="M15" s="41">
        <f t="shared" si="0"/>
        <v>9.0729912493895046</v>
      </c>
      <c r="N15" s="41">
        <f t="shared" si="6"/>
        <v>43.618699547864317</v>
      </c>
      <c r="O15" s="41">
        <f t="shared" si="4"/>
        <v>32.473833584092816</v>
      </c>
      <c r="P15" s="41">
        <f t="shared" si="5"/>
        <v>11.144865963771499</v>
      </c>
      <c r="Q15" s="28"/>
      <c r="R15" s="15" t="s">
        <v>27</v>
      </c>
    </row>
    <row r="16" spans="1:19" ht="29.1" customHeight="1">
      <c r="A16" s="15" t="s">
        <v>17</v>
      </c>
      <c r="B16" s="29"/>
      <c r="C16" s="29"/>
      <c r="D16" s="29"/>
      <c r="E16" s="13">
        <f t="shared" si="1"/>
        <v>74</v>
      </c>
      <c r="F16" s="13">
        <v>64</v>
      </c>
      <c r="G16" s="13">
        <v>10</v>
      </c>
      <c r="H16" s="13">
        <f t="shared" si="2"/>
        <v>63</v>
      </c>
      <c r="I16" s="13">
        <v>51</v>
      </c>
      <c r="J16" s="13">
        <v>12</v>
      </c>
      <c r="K16" s="41">
        <f t="shared" si="3"/>
        <v>14.285135158613262</v>
      </c>
      <c r="L16" s="41">
        <f t="shared" si="0"/>
        <v>12.354711488530388</v>
      </c>
      <c r="M16" s="41">
        <f t="shared" si="0"/>
        <v>1.930423670082873</v>
      </c>
      <c r="N16" s="41">
        <f t="shared" si="6"/>
        <v>12.10563027099318</v>
      </c>
      <c r="O16" s="41">
        <f t="shared" si="4"/>
        <v>9.7997959336611462</v>
      </c>
      <c r="P16" s="41">
        <f t="shared" si="5"/>
        <v>2.3058343373320342</v>
      </c>
      <c r="Q16" s="28"/>
      <c r="R16" s="15" t="s">
        <v>28</v>
      </c>
    </row>
    <row r="17" spans="1:18" ht="29.1" customHeight="1">
      <c r="A17" s="15" t="s">
        <v>18</v>
      </c>
      <c r="B17" s="29"/>
      <c r="C17" s="29"/>
      <c r="D17" s="29"/>
      <c r="E17" s="13">
        <f t="shared" si="1"/>
        <v>21</v>
      </c>
      <c r="F17" s="13">
        <v>16</v>
      </c>
      <c r="G17" s="13">
        <v>5</v>
      </c>
      <c r="H17" s="13">
        <f t="shared" si="2"/>
        <v>27</v>
      </c>
      <c r="I17" s="13">
        <v>21</v>
      </c>
      <c r="J17" s="13">
        <v>6</v>
      </c>
      <c r="K17" s="41">
        <f t="shared" si="3"/>
        <v>4.053889707174033</v>
      </c>
      <c r="L17" s="41">
        <f t="shared" si="0"/>
        <v>3.0886778721325969</v>
      </c>
      <c r="M17" s="41">
        <f t="shared" si="0"/>
        <v>0.96521183504143648</v>
      </c>
      <c r="N17" s="41">
        <f t="shared" si="6"/>
        <v>5.1881272589970768</v>
      </c>
      <c r="O17" s="41">
        <f t="shared" si="4"/>
        <v>4.0352100903310602</v>
      </c>
      <c r="P17" s="41">
        <f t="shared" si="5"/>
        <v>1.1529171686660171</v>
      </c>
      <c r="Q17" s="28"/>
      <c r="R17" s="15" t="s">
        <v>29</v>
      </c>
    </row>
    <row r="18" spans="1:18" s="4" customFormat="1" ht="29.1" customHeight="1">
      <c r="A18" s="15" t="s">
        <v>19</v>
      </c>
      <c r="B18" s="15"/>
      <c r="C18" s="15"/>
      <c r="D18" s="15"/>
      <c r="E18" s="13">
        <f t="shared" si="1"/>
        <v>1</v>
      </c>
      <c r="F18" s="13">
        <v>0</v>
      </c>
      <c r="G18" s="13">
        <v>1</v>
      </c>
      <c r="H18" s="13">
        <f t="shared" si="2"/>
        <v>2</v>
      </c>
      <c r="I18" s="13">
        <v>1</v>
      </c>
      <c r="J18" s="13">
        <v>1</v>
      </c>
      <c r="K18" s="41">
        <f t="shared" si="3"/>
        <v>0.19304236700828731</v>
      </c>
      <c r="L18" s="41">
        <f t="shared" si="0"/>
        <v>0</v>
      </c>
      <c r="M18" s="41">
        <f t="shared" si="0"/>
        <v>0.19304236700828731</v>
      </c>
      <c r="N18" s="41">
        <f t="shared" si="6"/>
        <v>0.38430572288867237</v>
      </c>
      <c r="O18" s="41">
        <f t="shared" si="4"/>
        <v>0.19215286144433619</v>
      </c>
      <c r="P18" s="41">
        <f t="shared" si="5"/>
        <v>0.19215286144433619</v>
      </c>
      <c r="Q18" s="35">
        <f>SUM(I18:J18)</f>
        <v>2</v>
      </c>
      <c r="R18" s="15" t="s">
        <v>30</v>
      </c>
    </row>
    <row r="19" spans="1:18" s="4" customFormat="1" ht="29.1" customHeight="1">
      <c r="A19" s="15" t="s">
        <v>20</v>
      </c>
      <c r="B19" s="15"/>
      <c r="C19" s="15"/>
      <c r="D19" s="15"/>
      <c r="E19" s="13">
        <f t="shared" si="1"/>
        <v>1245</v>
      </c>
      <c r="F19" s="13">
        <v>691</v>
      </c>
      <c r="G19" s="13">
        <v>554</v>
      </c>
      <c r="H19" s="13">
        <f t="shared" si="2"/>
        <v>1316</v>
      </c>
      <c r="I19" s="13">
        <v>619</v>
      </c>
      <c r="J19" s="13">
        <v>697</v>
      </c>
      <c r="K19" s="41">
        <f t="shared" si="3"/>
        <v>240.3377469253177</v>
      </c>
      <c r="L19" s="41">
        <f t="shared" si="0"/>
        <v>133.39227560272653</v>
      </c>
      <c r="M19" s="41">
        <f t="shared" si="0"/>
        <v>106.94547132259117</v>
      </c>
      <c r="N19" s="41">
        <f t="shared" si="6"/>
        <v>252.87316566074642</v>
      </c>
      <c r="O19" s="41">
        <f t="shared" si="4"/>
        <v>118.94262123404411</v>
      </c>
      <c r="P19" s="41">
        <f t="shared" si="5"/>
        <v>133.93054442670234</v>
      </c>
      <c r="Q19" s="28"/>
      <c r="R19" s="15" t="s">
        <v>4</v>
      </c>
    </row>
    <row r="20" spans="1:18" s="4" customFormat="1" ht="9" customHeight="1">
      <c r="A20" s="30"/>
      <c r="B20" s="30"/>
      <c r="C20" s="30"/>
      <c r="D20" s="30"/>
      <c r="E20" s="36"/>
      <c r="F20" s="36"/>
      <c r="G20" s="37"/>
      <c r="H20" s="38"/>
      <c r="I20" s="38"/>
      <c r="J20" s="38"/>
      <c r="K20" s="39"/>
      <c r="L20" s="40"/>
      <c r="M20" s="40"/>
      <c r="N20" s="39"/>
      <c r="O20" s="40"/>
      <c r="P20" s="40"/>
      <c r="Q20" s="30"/>
      <c r="R20" s="30"/>
    </row>
    <row r="21" spans="1:18" s="7" customFormat="1" ht="27" customHeight="1">
      <c r="B21" s="7" t="s">
        <v>34</v>
      </c>
      <c r="I21" s="31"/>
      <c r="J21" s="31"/>
      <c r="O21" s="32"/>
      <c r="P21" s="32"/>
    </row>
    <row r="22" spans="1:18" s="7" customFormat="1" ht="21.75" customHeight="1">
      <c r="B22" s="7" t="s">
        <v>35</v>
      </c>
      <c r="I22" s="31"/>
      <c r="J22" s="31"/>
      <c r="O22" s="32"/>
      <c r="P22" s="32"/>
    </row>
    <row r="23" spans="1:18" ht="23.1" customHeight="1"/>
    <row r="24" spans="1:18" ht="18" customHeight="1"/>
    <row r="25" spans="1:18" ht="18" customHeight="1"/>
    <row r="26" spans="1:18" ht="18" customHeight="1"/>
    <row r="27" spans="1:18" ht="18" customHeight="1"/>
  </sheetData>
  <mergeCells count="11">
    <mergeCell ref="K6:M6"/>
    <mergeCell ref="N6:P6"/>
    <mergeCell ref="Q4:R8"/>
    <mergeCell ref="A4:D8"/>
    <mergeCell ref="A9:D9"/>
    <mergeCell ref="E5:J5"/>
    <mergeCell ref="K5:P5"/>
    <mergeCell ref="E4:J4"/>
    <mergeCell ref="K4:P4"/>
    <mergeCell ref="E6:G6"/>
    <mergeCell ref="H6:J6"/>
  </mergeCells>
  <phoneticPr fontId="0" type="noConversion"/>
  <printOptions horizontalCentered="1"/>
  <pageMargins left="0.39370078740157483" right="7.874015748031496E-2" top="1.5748031496062993" bottom="0.59055118110236227" header="0.51181102362204722" footer="0.51181102362204722"/>
  <pageSetup paperSize="9" scale="8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T-4.5 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WarcomPT</cp:lastModifiedBy>
  <cp:lastPrinted>2015-08-13T08:32:24Z</cp:lastPrinted>
  <dcterms:created xsi:type="dcterms:W3CDTF">2004-08-16T17:13:42Z</dcterms:created>
  <dcterms:modified xsi:type="dcterms:W3CDTF">2015-10-12T07:54:39Z</dcterms:modified>
</cp:coreProperties>
</file>