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ปีงบประมาณ60\3.mappingรายงานสถิติ58_ทรงศักดิ์\25.รายงานสถิติ58-59\2558\4.สถิติสุขภาพ\"/>
    </mc:Choice>
  </mc:AlternateContent>
  <bookViews>
    <workbookView xWindow="0" yWindow="0" windowWidth="19200" windowHeight="11640"/>
  </bookViews>
  <sheets>
    <sheet name="T-4.5_Y" sheetId="1" r:id="rId1"/>
  </sheets>
  <definedNames>
    <definedName name="_xlnm.Print_Area" localSheetId="0">'T-4.5_Y'!$A$1:$R$27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E10" i="1" s="1"/>
  <c r="K10" i="1" s="1"/>
  <c r="J10" i="1"/>
  <c r="I10" i="1"/>
  <c r="H10" i="1"/>
  <c r="G10" i="1"/>
  <c r="M10" i="1" s="1"/>
  <c r="F10" i="1"/>
  <c r="L10" i="1" s="1"/>
</calcChain>
</file>

<file path=xl/sharedStrings.xml><?xml version="1.0" encoding="utf-8"?>
<sst xmlns="http://schemas.openxmlformats.org/spreadsheetml/2006/main" count="68" uniqueCount="46">
  <si>
    <t>ตาราง</t>
  </si>
  <si>
    <t>4.5</t>
  </si>
  <si>
    <t>การตาย จำแนกตามสาเหตุที่สำคัญ และเพศ พ.ศ. 2556 - 2557</t>
  </si>
  <si>
    <t>Table</t>
  </si>
  <si>
    <t>Death by Leading Causes of Death and Sex : 2013 - 2014</t>
  </si>
  <si>
    <t>สาเหตุตาย</t>
  </si>
  <si>
    <t>การตาย</t>
  </si>
  <si>
    <t>อัตราการตายต่อประชากร 100,000 คน</t>
  </si>
  <si>
    <t>Cause of Death</t>
  </si>
  <si>
    <t>Deaths</t>
  </si>
  <si>
    <t>Death rate per 100,000 population</t>
  </si>
  <si>
    <t>2556 ( 2013 )</t>
  </si>
  <si>
    <t>2557 ( 2014 )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</si>
  <si>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</si>
  <si>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</si>
  <si>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</si>
  <si>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</si>
  <si>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</si>
  <si>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</si>
  <si>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</si>
  <si>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</si>
  <si>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</si>
  <si>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อุบัติเหตุ และการเป็นพิษ</t>
  </si>
  <si>
    <t>Accident and poisonings</t>
  </si>
  <si>
    <t>โรคหัวใจ</t>
  </si>
  <si>
    <t>Disease of the heart</t>
  </si>
  <si>
    <t>ความดันเลือดสูง และโรคหลอดเลือดในสมอง</t>
  </si>
  <si>
    <t>Hypertension and cerebrovascular disease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</si>
  <si>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</si>
  <si>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</si>
  <si>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</si>
  <si>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</si>
  <si>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</si>
  <si>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</si>
  <si>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การบาดเจ็บจากการฆ่าตัวตาย ถูกฆ่าตาย และอื่น ๆ</t>
  </si>
  <si>
    <t>Suicide, homicide and other injury</t>
  </si>
  <si>
    <t>วัณโรคทุกชนิด</t>
  </si>
  <si>
    <t>Tuberculosis, all forms</t>
  </si>
  <si>
    <t>ไข้เลือดออก</t>
  </si>
  <si>
    <t>Dengue haemorrhagic fever</t>
  </si>
  <si>
    <t>อื่น ๆ</t>
  </si>
  <si>
    <t>Others</t>
  </si>
  <si>
    <t>ที่มา :</t>
  </si>
  <si>
    <t>สำนักงานสาธารณสุขจังหวัดเลย</t>
  </si>
  <si>
    <t xml:space="preserve"> Source :</t>
  </si>
  <si>
    <t xml:space="preserve">Loei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</si>
</sst>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_-#,##0_-;\-#,##0_-;_-&quot;-&quot;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left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right" vertical="center"/>
    </xf>
    <xf numFmtId="187" fontId="5" fillId="0" borderId="13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3" fontId="4" fillId="0" borderId="13" xfId="0" applyNumberFormat="1" applyFont="1" applyBorder="1" applyAlignment="1">
      <alignment horizontal="right" vertical="center"/>
    </xf>
    <xf numFmtId="187" fontId="4" fillId="0" borderId="13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88" fontId="4" fillId="0" borderId="13" xfId="0" applyNumberFormat="1" applyFont="1" applyBorder="1" applyAlignment="1">
      <alignment horizontal="right" vertical="center"/>
    </xf>
    <xf numFmtId="187" fontId="4" fillId="0" borderId="13" xfId="0" applyNumberFormat="1" applyFont="1" applyBorder="1" applyAlignment="1">
      <alignment horizontal="right" vertical="center"/>
    </xf>
    <xf numFmtId="3" fontId="4" fillId="0" borderId="13" xfId="1" applyNumberFormat="1" applyFont="1" applyBorder="1" applyAlignment="1">
      <alignment horizontal="right" vertical="center"/>
    </xf>
    <xf numFmtId="3" fontId="4" fillId="0" borderId="13" xfId="1" applyNumberFormat="1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6" xfId="0" quotePrefix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NumberFormat="1" applyFont="1" applyAlignment="1"/>
    <xf numFmtId="0" fontId="7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R27"/>
  <sheetViews>
    <sheetView showGridLines="0" tabSelected="1" view="pageBreakPreview" zoomScale="110" zoomScaleNormal="80" zoomScaleSheetLayoutView="110" workbookViewId="0">
      <selection activeCell="I10" sqref="I10"/>
    </sheetView>
  </sheetViews>
  <sheetFormatPr defaultRowHeight="18.75" x14ac:dyDescent="0.3"/>
  <cols>
    <col min="1" max="1" width="1.7109375" style="60" customWidth="1"/>
    <col min="2" max="2" width="6" style="60" customWidth="1"/>
    <col min="3" max="3" width="4" style="60" customWidth="1"/>
    <col min="4" max="4" width="20.7109375" style="60" customWidth="1"/>
    <col min="5" max="10" width="6.140625" style="60" customWidth="1"/>
    <col min="11" max="16" width="6.5703125" style="60" customWidth="1"/>
    <col min="17" max="17" width="1.5703125" style="60" customWidth="1"/>
    <col min="18" max="18" width="33.7109375" style="60" customWidth="1"/>
    <col min="19" max="19" width="7.28515625" style="60" customWidth="1"/>
    <col min="20" max="16384" width="9.140625" style="60"/>
  </cols>
  <sheetData>
    <row r="1" spans="1:18" s="3" customFormat="1" ht="21" customHeight="1" x14ac:dyDescent="0.3">
      <c r="A1" s="1"/>
      <c r="B1" s="1" t="s">
        <v>0</v>
      </c>
      <c r="C1" s="2" t="s">
        <v>1</v>
      </c>
      <c r="D1" s="1" t="s">
        <v>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R1" s="1"/>
    </row>
    <row r="2" spans="1:18" s="5" customFormat="1" ht="21" customHeight="1" x14ac:dyDescent="0.3">
      <c r="A2" s="4"/>
      <c r="B2" s="1" t="s">
        <v>3</v>
      </c>
      <c r="C2" s="2" t="s">
        <v>1</v>
      </c>
      <c r="D2" s="1" t="s">
        <v>4</v>
      </c>
      <c r="E2" s="4"/>
      <c r="F2" s="4"/>
      <c r="G2" s="4"/>
      <c r="H2" s="4"/>
      <c r="I2" s="4"/>
      <c r="J2" s="4"/>
      <c r="K2" s="4"/>
      <c r="L2" s="4"/>
      <c r="M2" s="4"/>
      <c r="N2" s="1"/>
      <c r="O2" s="4"/>
      <c r="P2" s="4"/>
      <c r="Q2" s="4"/>
      <c r="R2" s="4"/>
    </row>
    <row r="3" spans="1:18" s="8" customFormat="1" ht="6" customHeight="1" x14ac:dyDescent="0.3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2" customFormat="1" ht="23.25" customHeight="1" x14ac:dyDescent="0.25">
      <c r="A4" s="9" t="s">
        <v>5</v>
      </c>
      <c r="B4" s="9"/>
      <c r="C4" s="9"/>
      <c r="D4" s="10"/>
      <c r="E4" s="11" t="s">
        <v>6</v>
      </c>
      <c r="F4" s="9"/>
      <c r="G4" s="9"/>
      <c r="H4" s="9"/>
      <c r="I4" s="9"/>
      <c r="J4" s="10"/>
      <c r="K4" s="11" t="s">
        <v>7</v>
      </c>
      <c r="L4" s="9"/>
      <c r="M4" s="9"/>
      <c r="N4" s="9"/>
      <c r="O4" s="9"/>
      <c r="P4" s="10"/>
      <c r="Q4" s="11" t="s">
        <v>8</v>
      </c>
      <c r="R4" s="9"/>
    </row>
    <row r="5" spans="1:18" s="12" customFormat="1" ht="23.25" customHeight="1" x14ac:dyDescent="0.25">
      <c r="A5" s="13"/>
      <c r="B5" s="13"/>
      <c r="C5" s="13"/>
      <c r="D5" s="14"/>
      <c r="E5" s="15" t="s">
        <v>9</v>
      </c>
      <c r="F5" s="16"/>
      <c r="G5" s="16"/>
      <c r="H5" s="16"/>
      <c r="I5" s="16"/>
      <c r="J5" s="17"/>
      <c r="K5" s="15" t="s">
        <v>10</v>
      </c>
      <c r="L5" s="16"/>
      <c r="M5" s="16"/>
      <c r="N5" s="16"/>
      <c r="O5" s="16"/>
      <c r="P5" s="17"/>
      <c r="Q5" s="18"/>
      <c r="R5" s="13"/>
    </row>
    <row r="6" spans="1:18" s="12" customFormat="1" ht="23.25" customHeight="1" x14ac:dyDescent="0.25">
      <c r="A6" s="13"/>
      <c r="B6" s="13"/>
      <c r="C6" s="13"/>
      <c r="D6" s="14"/>
      <c r="E6" s="19" t="s">
        <v>11</v>
      </c>
      <c r="F6" s="20"/>
      <c r="G6" s="21"/>
      <c r="H6" s="19" t="s">
        <v>12</v>
      </c>
      <c r="I6" s="20"/>
      <c r="J6" s="21"/>
      <c r="K6" s="19" t="s">
        <v>11</v>
      </c>
      <c r="L6" s="20"/>
      <c r="M6" s="21"/>
      <c r="N6" s="19" t="s">
        <v>12</v>
      </c>
      <c r="O6" s="20"/>
      <c r="P6" s="21"/>
      <c r="Q6" s="18"/>
      <c r="R6" s="13"/>
    </row>
    <row r="7" spans="1:18" s="12" customFormat="1" ht="23.25" customHeight="1" x14ac:dyDescent="0.25">
      <c r="A7" s="13"/>
      <c r="B7" s="13"/>
      <c r="C7" s="13"/>
      <c r="D7" s="14"/>
      <c r="E7" s="22" t="s">
        <v>13</v>
      </c>
      <c r="F7" s="22" t="s">
        <v>14</v>
      </c>
      <c r="G7" s="22" t="s">
        <v>15</v>
      </c>
      <c r="H7" s="22" t="s">
        <v>13</v>
      </c>
      <c r="I7" s="22" t="s">
        <v>14</v>
      </c>
      <c r="J7" s="22" t="s">
        <v>15</v>
      </c>
      <c r="K7" s="22" t="s">
        <v>13</v>
      </c>
      <c r="L7" s="22" t="s">
        <v>14</v>
      </c>
      <c r="M7" s="22" t="s">
        <v>15</v>
      </c>
      <c r="N7" s="22" t="s">
        <v>13</v>
      </c>
      <c r="O7" s="22" t="s">
        <v>14</v>
      </c>
      <c r="P7" s="22" t="s">
        <v>15</v>
      </c>
      <c r="Q7" s="18"/>
      <c r="R7" s="13"/>
    </row>
    <row r="8" spans="1:18" s="12" customFormat="1" ht="23.25" customHeight="1" x14ac:dyDescent="0.25">
      <c r="A8" s="16"/>
      <c r="B8" s="16"/>
      <c r="C8" s="16"/>
      <c r="D8" s="17"/>
      <c r="E8" s="23" t="s">
        <v>16</v>
      </c>
      <c r="F8" s="23" t="s">
        <v>17</v>
      </c>
      <c r="G8" s="23" t="s">
        <v>18</v>
      </c>
      <c r="H8" s="23" t="s">
        <v>16</v>
      </c>
      <c r="I8" s="23" t="s">
        <v>17</v>
      </c>
      <c r="J8" s="23" t="s">
        <v>18</v>
      </c>
      <c r="K8" s="23" t="s">
        <v>16</v>
      </c>
      <c r="L8" s="23" t="s">
        <v>17</v>
      </c>
      <c r="M8" s="23" t="s">
        <v>18</v>
      </c>
      <c r="N8" s="23" t="s">
        <v>16</v>
      </c>
      <c r="O8" s="23" t="s">
        <v>17</v>
      </c>
      <c r="P8" s="23" t="s">
        <v>18</v>
      </c>
      <c r="Q8" s="15"/>
      <c r="R8" s="16"/>
    </row>
    <row r="9" spans="1:18" s="12" customFormat="1" ht="3" customHeight="1" x14ac:dyDescent="0.25">
      <c r="A9" s="24"/>
      <c r="B9" s="24"/>
      <c r="C9" s="24"/>
      <c r="D9" s="25"/>
      <c r="E9" s="26"/>
      <c r="F9" s="26"/>
      <c r="G9" s="26"/>
      <c r="H9" s="26"/>
      <c r="I9" s="26"/>
      <c r="J9" s="26"/>
      <c r="K9" s="26"/>
      <c r="L9" s="26"/>
      <c r="M9" s="26"/>
      <c r="N9" s="26"/>
      <c r="O9" s="27"/>
      <c r="P9" s="27"/>
      <c r="Q9" s="28"/>
      <c r="R9" s="24"/>
    </row>
    <row r="10" spans="1:18" s="35" customFormat="1" ht="27.75" customHeight="1" x14ac:dyDescent="0.25">
      <c r="A10" s="29" t="s">
        <v>19</v>
      </c>
      <c r="B10" s="29"/>
      <c r="C10" s="29"/>
      <c r="D10" s="30"/>
      <c r="E10" s="31">
        <f t="shared" ref="E10:J10" si="0">SUM(E11:E21)</f>
        <v>4321</v>
      </c>
      <c r="F10" s="31">
        <f t="shared" si="0"/>
        <v>2598</v>
      </c>
      <c r="G10" s="31">
        <f t="shared" si="0"/>
        <v>1723</v>
      </c>
      <c r="H10" s="31">
        <f t="shared" si="0"/>
        <v>4378</v>
      </c>
      <c r="I10" s="31">
        <f t="shared" si="0"/>
        <v>2546</v>
      </c>
      <c r="J10" s="31">
        <f t="shared" si="0"/>
        <v>1832</v>
      </c>
      <c r="K10" s="32">
        <f>(E10/630731)*100000</f>
        <v>685.07810778287421</v>
      </c>
      <c r="L10" s="32">
        <f>(F10/317993)*100000</f>
        <v>816.99911633274951</v>
      </c>
      <c r="M10" s="32">
        <f>(G10/312738)*100000</f>
        <v>550.94040378847478</v>
      </c>
      <c r="N10" s="32">
        <v>691.90918257362398</v>
      </c>
      <c r="O10" s="32">
        <v>799.11363044290226</v>
      </c>
      <c r="P10" s="32">
        <v>583.18133055749206</v>
      </c>
      <c r="Q10" s="33"/>
      <c r="R10" s="34" t="s">
        <v>16</v>
      </c>
    </row>
    <row r="11" spans="1:18" s="41" customFormat="1" ht="25.5" customHeight="1" x14ac:dyDescent="0.5">
      <c r="A11" s="36" t="s">
        <v>20</v>
      </c>
      <c r="B11" s="36"/>
      <c r="C11" s="36"/>
      <c r="D11" s="37"/>
      <c r="E11" s="38">
        <f>SUM(F11:G11)</f>
        <v>682</v>
      </c>
      <c r="F11" s="38">
        <v>406</v>
      </c>
      <c r="G11" s="38">
        <v>276</v>
      </c>
      <c r="H11" s="38">
        <f>SUM(I11:J11)</f>
        <v>702</v>
      </c>
      <c r="I11" s="38">
        <v>431</v>
      </c>
      <c r="J11" s="38">
        <v>271</v>
      </c>
      <c r="K11" s="39">
        <v>108.13</v>
      </c>
      <c r="L11" s="39">
        <v>127.6</v>
      </c>
      <c r="M11" s="39">
        <v>88.3</v>
      </c>
      <c r="N11" s="39">
        <v>110.94569350540979</v>
      </c>
      <c r="O11" s="39">
        <v>135.27807333892022</v>
      </c>
      <c r="P11" s="39">
        <v>86.267543985305863</v>
      </c>
      <c r="Q11" s="34"/>
      <c r="R11" s="40" t="s">
        <v>21</v>
      </c>
    </row>
    <row r="12" spans="1:18" s="41" customFormat="1" ht="25.5" customHeight="1" x14ac:dyDescent="0.5">
      <c r="A12" s="40" t="s">
        <v>22</v>
      </c>
      <c r="B12" s="40"/>
      <c r="C12" s="40"/>
      <c r="D12" s="40"/>
      <c r="E12" s="38">
        <f t="shared" ref="E12:E20" si="1">SUM(F12:G12)</f>
        <v>212</v>
      </c>
      <c r="F12" s="42">
        <v>177</v>
      </c>
      <c r="G12" s="42">
        <v>35</v>
      </c>
      <c r="H12" s="38">
        <f>SUM(I12:J12)</f>
        <v>212</v>
      </c>
      <c r="I12" s="42">
        <v>175</v>
      </c>
      <c r="J12" s="42">
        <v>37</v>
      </c>
      <c r="K12" s="39">
        <v>33.61</v>
      </c>
      <c r="L12" s="39">
        <v>55.63</v>
      </c>
      <c r="M12" s="39">
        <v>11.2</v>
      </c>
      <c r="N12" s="39">
        <v>33.504967269439994</v>
      </c>
      <c r="O12" s="39">
        <v>54.927291958958328</v>
      </c>
      <c r="P12" s="39">
        <v>11.778225562569435</v>
      </c>
      <c r="Q12" s="40"/>
      <c r="R12" s="40" t="s">
        <v>23</v>
      </c>
    </row>
    <row r="13" spans="1:18" s="41" customFormat="1" ht="25.5" customHeight="1" x14ac:dyDescent="0.5">
      <c r="A13" s="40" t="s">
        <v>24</v>
      </c>
      <c r="B13" s="43"/>
      <c r="C13" s="43"/>
      <c r="D13" s="43"/>
      <c r="E13" s="38">
        <f t="shared" si="1"/>
        <v>350</v>
      </c>
      <c r="F13" s="42">
        <v>209</v>
      </c>
      <c r="G13" s="42">
        <v>141</v>
      </c>
      <c r="H13" s="38">
        <f>SUM(I13:J13)</f>
        <v>281</v>
      </c>
      <c r="I13" s="42">
        <v>165</v>
      </c>
      <c r="J13" s="42">
        <v>116</v>
      </c>
      <c r="K13" s="39">
        <v>55.49</v>
      </c>
      <c r="L13" s="39">
        <v>65.69</v>
      </c>
      <c r="M13" s="39">
        <v>45.11</v>
      </c>
      <c r="N13" s="39">
        <v>44.409885861852068</v>
      </c>
      <c r="O13" s="39">
        <v>51.788589561303567</v>
      </c>
      <c r="P13" s="39">
        <v>36.926328790758234</v>
      </c>
      <c r="Q13" s="40"/>
      <c r="R13" s="40" t="s">
        <v>25</v>
      </c>
    </row>
    <row r="14" spans="1:18" s="41" customFormat="1" ht="25.5" customHeight="1" x14ac:dyDescent="0.5">
      <c r="A14" s="40" t="s">
        <v>26</v>
      </c>
      <c r="B14" s="40"/>
      <c r="C14" s="40"/>
      <c r="D14" s="40"/>
      <c r="E14" s="38">
        <f t="shared" si="1"/>
        <v>349</v>
      </c>
      <c r="F14" s="42">
        <v>198</v>
      </c>
      <c r="G14" s="42">
        <v>151</v>
      </c>
      <c r="H14" s="38">
        <f t="shared" ref="H14:H21" si="2">SUM(I14:J14)</f>
        <v>343</v>
      </c>
      <c r="I14" s="42">
        <v>165</v>
      </c>
      <c r="J14" s="42">
        <v>178</v>
      </c>
      <c r="K14" s="39">
        <v>55.33</v>
      </c>
      <c r="L14" s="39">
        <v>62.23</v>
      </c>
      <c r="M14" s="39">
        <v>48.31</v>
      </c>
      <c r="N14" s="39">
        <v>54.208508365178858</v>
      </c>
      <c r="O14" s="39">
        <v>51.788589561303567</v>
      </c>
      <c r="P14" s="39">
        <v>56.662814868577286</v>
      </c>
      <c r="Q14" s="40"/>
      <c r="R14" s="40" t="s">
        <v>27</v>
      </c>
    </row>
    <row r="15" spans="1:18" s="41" customFormat="1" ht="25.5" customHeight="1" x14ac:dyDescent="0.5">
      <c r="A15" s="40" t="s">
        <v>28</v>
      </c>
      <c r="B15" s="43"/>
      <c r="C15" s="43"/>
      <c r="D15" s="43"/>
      <c r="E15" s="38">
        <f t="shared" si="1"/>
        <v>175</v>
      </c>
      <c r="F15" s="42">
        <v>118</v>
      </c>
      <c r="G15" s="42">
        <v>57</v>
      </c>
      <c r="H15" s="38">
        <f t="shared" si="2"/>
        <v>210</v>
      </c>
      <c r="I15" s="42">
        <v>130</v>
      </c>
      <c r="J15" s="42">
        <v>80</v>
      </c>
      <c r="K15" s="39">
        <v>27.75</v>
      </c>
      <c r="L15" s="39">
        <v>37.090000000000003</v>
      </c>
      <c r="M15" s="39">
        <v>18.239999999999998</v>
      </c>
      <c r="N15" s="39">
        <v>33.188882672558485</v>
      </c>
      <c r="O15" s="39">
        <v>40.8031311695119</v>
      </c>
      <c r="P15" s="39">
        <v>25.46643364879878</v>
      </c>
      <c r="Q15" s="40"/>
      <c r="R15" s="40" t="s">
        <v>29</v>
      </c>
    </row>
    <row r="16" spans="1:18" s="41" customFormat="1" ht="25.5" customHeight="1" x14ac:dyDescent="0.5">
      <c r="A16" s="40" t="s">
        <v>30</v>
      </c>
      <c r="B16" s="40"/>
      <c r="C16" s="40"/>
      <c r="D16" s="40"/>
      <c r="E16" s="38">
        <f t="shared" si="1"/>
        <v>251</v>
      </c>
      <c r="F16" s="42">
        <v>136</v>
      </c>
      <c r="G16" s="42">
        <v>115</v>
      </c>
      <c r="H16" s="38">
        <f t="shared" si="2"/>
        <v>278</v>
      </c>
      <c r="I16" s="42">
        <v>148</v>
      </c>
      <c r="J16" s="42">
        <v>130</v>
      </c>
      <c r="K16" s="39">
        <v>39.799999999999997</v>
      </c>
      <c r="L16" s="39">
        <v>42.74</v>
      </c>
      <c r="M16" s="39">
        <v>36.79</v>
      </c>
      <c r="N16" s="39">
        <v>43.935758966529804</v>
      </c>
      <c r="O16" s="39">
        <v>46.452795485290473</v>
      </c>
      <c r="P16" s="39">
        <v>41.382954679298017</v>
      </c>
      <c r="Q16" s="40"/>
      <c r="R16" s="40" t="s">
        <v>31</v>
      </c>
    </row>
    <row r="17" spans="1:18" s="41" customFormat="1" ht="25.5" customHeight="1" x14ac:dyDescent="0.5">
      <c r="A17" s="40" t="s">
        <v>32</v>
      </c>
      <c r="B17" s="43"/>
      <c r="C17" s="43"/>
      <c r="D17" s="43"/>
      <c r="E17" s="38">
        <f t="shared" si="1"/>
        <v>122</v>
      </c>
      <c r="F17" s="42">
        <v>94</v>
      </c>
      <c r="G17" s="42">
        <v>28</v>
      </c>
      <c r="H17" s="38">
        <f t="shared" si="2"/>
        <v>152</v>
      </c>
      <c r="I17" s="42">
        <v>110</v>
      </c>
      <c r="J17" s="42">
        <v>42</v>
      </c>
      <c r="K17" s="39">
        <v>19.34</v>
      </c>
      <c r="L17" s="39">
        <v>29.54</v>
      </c>
      <c r="M17" s="39">
        <v>8.9600000000000009</v>
      </c>
      <c r="N17" s="39">
        <v>24.022429362994711</v>
      </c>
      <c r="O17" s="39">
        <v>34.525726374202378</v>
      </c>
      <c r="P17" s="39">
        <v>13.369877665619359</v>
      </c>
      <c r="Q17" s="40"/>
      <c r="R17" s="40" t="s">
        <v>33</v>
      </c>
    </row>
    <row r="18" spans="1:18" s="41" customFormat="1" ht="25.5" customHeight="1" x14ac:dyDescent="0.5">
      <c r="A18" s="40" t="s">
        <v>34</v>
      </c>
      <c r="B18" s="43"/>
      <c r="C18" s="43"/>
      <c r="D18" s="43"/>
      <c r="E18" s="38">
        <f t="shared" si="1"/>
        <v>72</v>
      </c>
      <c r="F18" s="42">
        <v>59</v>
      </c>
      <c r="G18" s="42">
        <v>13</v>
      </c>
      <c r="H18" s="38">
        <f t="shared" si="2"/>
        <v>63</v>
      </c>
      <c r="I18" s="42">
        <v>52</v>
      </c>
      <c r="J18" s="42">
        <v>11</v>
      </c>
      <c r="K18" s="39">
        <v>11.42</v>
      </c>
      <c r="L18" s="39">
        <v>18.54</v>
      </c>
      <c r="M18" s="39">
        <v>4.16</v>
      </c>
      <c r="N18" s="39">
        <v>9.9566648017675448</v>
      </c>
      <c r="O18" s="39">
        <v>16.321252467804761</v>
      </c>
      <c r="P18" s="39">
        <v>3.5016346267098322</v>
      </c>
      <c r="Q18" s="40"/>
      <c r="R18" s="40" t="s">
        <v>35</v>
      </c>
    </row>
    <row r="19" spans="1:18" s="41" customFormat="1" ht="25.5" customHeight="1" x14ac:dyDescent="0.5">
      <c r="A19" s="40" t="s">
        <v>36</v>
      </c>
      <c r="B19" s="43"/>
      <c r="C19" s="43"/>
      <c r="D19" s="43"/>
      <c r="E19" s="38">
        <f t="shared" si="1"/>
        <v>47</v>
      </c>
      <c r="F19" s="42">
        <v>35</v>
      </c>
      <c r="G19" s="42">
        <v>12</v>
      </c>
      <c r="H19" s="38">
        <f t="shared" si="2"/>
        <v>56</v>
      </c>
      <c r="I19" s="42">
        <v>39</v>
      </c>
      <c r="J19" s="42">
        <v>17</v>
      </c>
      <c r="K19" s="39">
        <v>7.45</v>
      </c>
      <c r="L19" s="39">
        <v>11</v>
      </c>
      <c r="M19" s="39">
        <v>3.84</v>
      </c>
      <c r="N19" s="39">
        <v>8.850368712682263</v>
      </c>
      <c r="O19" s="39">
        <v>12.240939350853569</v>
      </c>
      <c r="P19" s="39">
        <v>5.4116171503697412</v>
      </c>
      <c r="Q19" s="40"/>
      <c r="R19" s="40" t="s">
        <v>37</v>
      </c>
    </row>
    <row r="20" spans="1:18" s="41" customFormat="1" ht="25.5" customHeight="1" x14ac:dyDescent="0.5">
      <c r="A20" s="41" t="s">
        <v>38</v>
      </c>
      <c r="B20" s="40"/>
      <c r="C20" s="40"/>
      <c r="D20" s="40"/>
      <c r="E20" s="38">
        <f t="shared" si="1"/>
        <v>4</v>
      </c>
      <c r="F20" s="38">
        <v>1</v>
      </c>
      <c r="G20" s="38">
        <v>3</v>
      </c>
      <c r="H20" s="44">
        <f t="shared" si="2"/>
        <v>0</v>
      </c>
      <c r="I20" s="44">
        <v>0</v>
      </c>
      <c r="J20" s="44">
        <v>0</v>
      </c>
      <c r="K20" s="45">
        <v>0.63</v>
      </c>
      <c r="L20" s="45">
        <v>0.31</v>
      </c>
      <c r="M20" s="45">
        <v>0.96</v>
      </c>
      <c r="N20" s="44">
        <v>0</v>
      </c>
      <c r="O20" s="44">
        <v>0</v>
      </c>
      <c r="P20" s="44">
        <v>0</v>
      </c>
      <c r="Q20" s="40"/>
      <c r="R20" s="40" t="s">
        <v>39</v>
      </c>
    </row>
    <row r="21" spans="1:18" s="12" customFormat="1" ht="25.5" customHeight="1" x14ac:dyDescent="0.25">
      <c r="A21" s="40" t="s">
        <v>40</v>
      </c>
      <c r="B21" s="40"/>
      <c r="C21" s="40"/>
      <c r="D21" s="40"/>
      <c r="E21" s="46">
        <f>SUM(F21:G21)</f>
        <v>2057</v>
      </c>
      <c r="F21" s="47">
        <v>1165</v>
      </c>
      <c r="G21" s="47">
        <v>892</v>
      </c>
      <c r="H21" s="38">
        <f t="shared" si="2"/>
        <v>2081</v>
      </c>
      <c r="I21" s="47">
        <v>1131</v>
      </c>
      <c r="J21" s="47">
        <v>950</v>
      </c>
      <c r="K21" s="39">
        <v>326.13</v>
      </c>
      <c r="L21" s="39">
        <v>366.15</v>
      </c>
      <c r="M21" s="39">
        <v>285.39</v>
      </c>
      <c r="N21" s="39">
        <v>328.8860230552105</v>
      </c>
      <c r="O21" s="39">
        <v>354.98724117475354</v>
      </c>
      <c r="P21" s="39">
        <v>302.41389957948553</v>
      </c>
      <c r="Q21" s="48"/>
      <c r="R21" s="40" t="s">
        <v>41</v>
      </c>
    </row>
    <row r="22" spans="1:18" s="12" customFormat="1" ht="3" customHeight="1" x14ac:dyDescent="0.25">
      <c r="A22" s="49"/>
      <c r="B22" s="50"/>
      <c r="C22" s="50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3"/>
      <c r="R22" s="50"/>
    </row>
    <row r="23" spans="1:18" s="12" customFormat="1" ht="3" customHeight="1" x14ac:dyDescent="0.25">
      <c r="A23" s="54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</row>
    <row r="24" spans="1:18" s="12" customFormat="1" ht="18.75" customHeight="1" x14ac:dyDescent="0.25">
      <c r="A24" s="54"/>
      <c r="B24" s="55" t="s">
        <v>42</v>
      </c>
      <c r="C24" s="48" t="s">
        <v>43</v>
      </c>
      <c r="D24" s="48"/>
      <c r="E24" s="56"/>
      <c r="F24" s="56"/>
      <c r="G24" s="56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</row>
    <row r="25" spans="1:18" s="12" customFormat="1" ht="18.75" customHeight="1" x14ac:dyDescent="0.25">
      <c r="A25" s="57"/>
      <c r="B25" s="58" t="s">
        <v>44</v>
      </c>
      <c r="C25" s="57" t="s">
        <v>45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</row>
    <row r="26" spans="1:18" s="12" customFormat="1" ht="23.1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9"/>
      <c r="M26" s="59"/>
      <c r="O26" s="59"/>
      <c r="P26" s="57"/>
      <c r="Q26" s="57"/>
      <c r="R26" s="57"/>
    </row>
    <row r="27" spans="1:18" s="12" customFormat="1" ht="18" customHeight="1" x14ac:dyDescent="0.25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6692913385826772" right="0.59055118110236227" top="0.6692913385826772" bottom="0.59055118110236227" header="0.39370078740157483" footer="0.3937007874015748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T-4.5_Y</vt:lpstr>
      <vt:lpstr>'T-4.5_Y'!Print_Area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2017-03-24T03:03:50Z</dcterms:created>
  <dcterms:modified xsi:type="dcterms:W3CDTF">2017-03-24T03:04:00Z</dcterms:modified>
</cp:coreProperties>
</file>