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15" yWindow="1515" windowWidth="12240" windowHeight="8130" activeTab="6"/>
  </bookViews>
  <sheets>
    <sheet name="T-10.1" sheetId="3" r:id="rId1"/>
    <sheet name="T-10.2" sheetId="4" r:id="rId2"/>
    <sheet name="T-10.3" sheetId="1" r:id="rId3"/>
    <sheet name="T-10.4" sheetId="2" r:id="rId4"/>
    <sheet name="T-10.5" sheetId="8" r:id="rId5"/>
    <sheet name="T-10.6" sheetId="6" r:id="rId6"/>
    <sheet name="T- 10.7" sheetId="7" r:id="rId7"/>
  </sheets>
  <definedNames>
    <definedName name="_xlnm.Print_Area" localSheetId="6">'T- 10.7'!$A$1:$V$29</definedName>
  </definedNames>
  <calcPr calcId="124519"/>
</workbook>
</file>

<file path=xl/calcChain.xml><?xml version="1.0" encoding="utf-8"?>
<calcChain xmlns="http://schemas.openxmlformats.org/spreadsheetml/2006/main">
  <c r="W17" i="4"/>
  <c r="W16"/>
  <c r="W15"/>
  <c r="U15"/>
  <c r="W14"/>
  <c r="U14"/>
  <c r="W13"/>
  <c r="U13"/>
  <c r="W12"/>
  <c r="U12"/>
  <c r="W11"/>
  <c r="U11"/>
  <c r="W10"/>
  <c r="U10"/>
  <c r="M14" i="1"/>
  <c r="M25"/>
  <c r="M28"/>
  <c r="I9" i="2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M8"/>
  <c r="K8"/>
  <c r="I8" s="1"/>
  <c r="G8"/>
  <c r="E8"/>
  <c r="I9" i="8"/>
  <c r="G9"/>
  <c r="E9"/>
  <c r="G8" i="1"/>
  <c r="M8" s="1"/>
  <c r="Q10" i="4"/>
  <c r="K21" i="1"/>
  <c r="S17" i="4"/>
  <c r="S16"/>
  <c r="S15"/>
  <c r="Q15"/>
  <c r="S14"/>
  <c r="Q14"/>
  <c r="S13"/>
  <c r="Q13"/>
  <c r="S12"/>
  <c r="Q12"/>
  <c r="S11"/>
  <c r="Q11"/>
  <c r="S10"/>
  <c r="M34" i="3"/>
  <c r="I34"/>
  <c r="M33"/>
  <c r="I33"/>
  <c r="M32"/>
  <c r="I32"/>
  <c r="M31"/>
  <c r="I31"/>
  <c r="M30"/>
  <c r="I30"/>
  <c r="M29"/>
  <c r="I29"/>
  <c r="M28"/>
  <c r="I28"/>
  <c r="M27"/>
  <c r="I27"/>
  <c r="M26"/>
  <c r="I26"/>
  <c r="M25"/>
  <c r="I25"/>
  <c r="M24"/>
  <c r="I24"/>
  <c r="M23"/>
  <c r="I23"/>
  <c r="M22"/>
  <c r="I22"/>
  <c r="M21"/>
  <c r="I21"/>
  <c r="M20"/>
  <c r="I20"/>
  <c r="M16"/>
  <c r="I16"/>
  <c r="M15"/>
  <c r="I15"/>
  <c r="I14"/>
  <c r="M13"/>
  <c r="I13"/>
  <c r="M12"/>
  <c r="I12"/>
  <c r="M11"/>
  <c r="I11"/>
  <c r="K29" i="1"/>
  <c r="K23"/>
  <c r="K19"/>
  <c r="K12"/>
  <c r="K10"/>
  <c r="K9"/>
  <c r="K8" l="1"/>
</calcChain>
</file>

<file path=xl/sharedStrings.xml><?xml version="1.0" encoding="utf-8"?>
<sst xmlns="http://schemas.openxmlformats.org/spreadsheetml/2006/main" count="625" uniqueCount="300">
  <si>
    <t>ตาราง</t>
  </si>
  <si>
    <t>TABLE</t>
  </si>
  <si>
    <t>อัตราการเปลี่ยนแปลง</t>
  </si>
  <si>
    <t>Percent change</t>
  </si>
  <si>
    <t>Type of industries</t>
  </si>
  <si>
    <t>(2011)</t>
  </si>
  <si>
    <t>(2012)</t>
  </si>
  <si>
    <t>(2013)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</si>
  <si>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</si>
  <si>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</si>
  <si>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</si>
  <si>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</si>
  <si>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</si>
  <si>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</si>
  <si>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</si>
  <si>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</si>
  <si>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</si>
  <si>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</si>
  <si>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</si>
  <si>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</si>
  <si>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</si>
  <si>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</si>
  <si>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</si>
  <si>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</si>
  <si>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</si>
  <si>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</si>
  <si>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</si>
  <si>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</si>
  <si>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-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</si>
  <si>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</si>
  <si>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</si>
  <si>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</si>
  <si>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</si>
  <si>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</si>
  <si>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</si>
  <si>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</si>
  <si>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</si>
  <si>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</si>
  <si>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</si>
  <si>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</si>
  <si>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</si>
  <si>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</si>
  <si>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</si>
  <si>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</si>
  <si>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</si>
  <si>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</si>
  <si>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</si>
  <si>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</si>
  <si>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</si>
  <si>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</si>
  <si>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</si>
  <si>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</si>
  <si>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สำนักงานอุตสาหกรรมจังหวัดเชียงราย</t>
  </si>
  <si>
    <t>Source : Chiang Rai Provincial  Industrial Office</t>
  </si>
  <si>
    <t>อำเภอ</t>
  </si>
  <si>
    <t>อุตสาหกรรม</t>
  </si>
  <si>
    <t>District</t>
  </si>
  <si>
    <t>รวม</t>
  </si>
  <si>
    <t>ชาย</t>
  </si>
  <si>
    <t>หญิง</t>
  </si>
  <si>
    <t>establishments</t>
  </si>
  <si>
    <t>Male</t>
  </si>
  <si>
    <t>Female</t>
  </si>
  <si>
    <t>Source:  Chiang Rai Provincial  Industrial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</si>
  <si>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</si>
  <si>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</si>
  <si>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</si>
  <si>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</si>
  <si>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</si>
  <si>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</si>
  <si>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</si>
  <si>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</si>
  <si>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</si>
  <si>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</si>
  <si>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</si>
  <si>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</si>
  <si>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รวมยอด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</si>
  <si>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</si>
  <si>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</si>
  <si>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</si>
  <si>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</si>
  <si>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</si>
  <si>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</si>
  <si>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</si>
  <si>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</si>
  <si>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</si>
  <si>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</si>
  <si>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</si>
  <si>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</si>
  <si>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</si>
  <si>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</si>
  <si>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</si>
  <si>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</si>
  <si>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</si>
  <si>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</si>
  <si>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</si>
  <si>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</si>
  <si>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</si>
  <si>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</si>
  <si>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</si>
  <si>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</si>
  <si>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</si>
  <si>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</si>
  <si>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</si>
  <si>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</si>
  <si>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</si>
  <si>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</si>
  <si>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</si>
  <si>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</si>
  <si>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</si>
  <si>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</si>
  <si>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</si>
  <si>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</si>
  <si>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</si>
  <si>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</si>
  <si>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</si>
  <si>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</si>
  <si>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</si>
  <si>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</si>
  <si>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</si>
  <si>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</si>
  <si>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</si>
  <si>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 เชียงราย  สำนักงานสถิติแห่งชาติ</t>
  </si>
  <si>
    <t>Source:   The 2012 Business and  Industrial census (Basic Information)  Chiang Rai Provincial, National Statistical Office</t>
  </si>
  <si>
    <t xml:space="preserve">                  2555                  (2012)</t>
  </si>
  <si>
    <t xml:space="preserve">                  2556                  (2013)</t>
  </si>
  <si>
    <t>อัตราการเปลี่ยนแปลง (%)</t>
  </si>
  <si>
    <t>สปก.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</si>
  <si>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</si>
  <si>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</si>
  <si>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</si>
  <si>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</si>
  <si>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</si>
  <si>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</si>
  <si>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</si>
  <si>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</si>
  <si>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</si>
  <si>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</si>
  <si>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</si>
  <si>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</si>
  <si>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        -</t>
  </si>
  <si>
    <t xml:space="preserve">             -</t>
  </si>
  <si>
    <t xml:space="preserve">    ที่มา:   สำนักงานสวัสดิการและคุ้มครองแรงงานจังหวัดเชียงราย</t>
  </si>
  <si>
    <t>Source:   Chiang Rai Labour Protection and Welfare Office</t>
  </si>
  <si>
    <t>รายการ</t>
  </si>
  <si>
    <t>Items</t>
  </si>
  <si>
    <t>(2010)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</si>
  <si>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</si>
  <si>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</si>
  <si>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</si>
  <si>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</si>
  <si>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</si>
  <si>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</si>
  <si>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ซีไรต์</t>
  </si>
  <si>
    <t>Scheelite</t>
  </si>
  <si>
    <t>บอลเคลย์</t>
  </si>
  <si>
    <t>Ball elay</t>
  </si>
  <si>
    <t>หินปูนเพื่ออุตสาหกรรมปูนซีเมนต์</t>
  </si>
  <si>
    <t>Limeston for cement and other industry</t>
  </si>
  <si>
    <t>หินปูนเพื่ออุตสาหกรรมก่อสร้าง</t>
  </si>
  <si>
    <t>Limestone for industrial construction</t>
  </si>
  <si>
    <t>ถ่านหินลิกไนท์</t>
  </si>
  <si>
    <t>ดินเหนียวสี</t>
  </si>
  <si>
    <t xml:space="preserve">ตาราง   </t>
  </si>
  <si>
    <t>Table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</si>
  <si>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</si>
  <si>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</si>
  <si>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</si>
  <si>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</si>
  <si>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</si>
  <si>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</si>
  <si>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</si>
  <si>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</si>
  <si>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</si>
  <si>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</si>
  <si>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</si>
  <si>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</si>
  <si>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Person</t>
  </si>
  <si>
    <t>Unit</t>
  </si>
  <si>
    <t>area (sq.m.)</t>
  </si>
  <si>
    <t>เพื่ออยู่อาศัย</t>
  </si>
  <si>
    <t>Residential building</t>
  </si>
  <si>
    <t>เพื่อการพาณิชย์</t>
  </si>
  <si>
    <t>Commercial building</t>
  </si>
  <si>
    <t>อาคารสำนักงาน</t>
  </si>
  <si>
    <t>Office building</t>
  </si>
  <si>
    <t>เพื่อการอุตสาหกรรมและโรงงาน</t>
  </si>
  <si>
    <t>Industrial and factory building</t>
  </si>
  <si>
    <t>เพื่อการศึกษา</t>
  </si>
  <si>
    <t>Educational building</t>
  </si>
  <si>
    <t>เพื่อการเกษตร</t>
  </si>
  <si>
    <t>Agriculture building</t>
  </si>
  <si>
    <t>โรงแรม</t>
  </si>
  <si>
    <t>Hotel</t>
  </si>
  <si>
    <t>เพื่อการบันเทิง</t>
  </si>
  <si>
    <t>Entertainment</t>
  </si>
  <si>
    <t>เพื่อประโยชน์อื่นๆ</t>
  </si>
  <si>
    <t>.</t>
  </si>
  <si>
    <t xml:space="preserve">ตาราง  </t>
  </si>
  <si>
    <t xml:space="preserve">TABLE </t>
  </si>
  <si>
    <t>ชนิดของสิ่งก่อสร้าง</t>
  </si>
  <si>
    <t xml:space="preserve">     Type of construction</t>
  </si>
  <si>
    <t>ความยาว (ม.)</t>
  </si>
  <si>
    <t>Length (m.)</t>
  </si>
  <si>
    <t>รายPerson</t>
  </si>
  <si>
    <t xml:space="preserve">    แห่ง    Unit</t>
  </si>
  <si>
    <t>พื้นที่ก่อสร้าง (ตร.ม.)</t>
  </si>
  <si>
    <t>Total (Length in m.)</t>
  </si>
  <si>
    <t xml:space="preserve">     รั้ว/กำแพง</t>
  </si>
  <si>
    <t>Fence/Wall</t>
  </si>
  <si>
    <t>Road</t>
  </si>
  <si>
    <t xml:space="preserve">     ท่อ/ทางระบายน้ำ</t>
  </si>
  <si>
    <t>Water Drain</t>
  </si>
  <si>
    <t>Total (Area in sq.m.)</t>
  </si>
  <si>
    <t xml:space="preserve">สระว่ายน้ำ </t>
  </si>
  <si>
    <t>Swimming Pool</t>
  </si>
  <si>
    <t>ปั๊มน้ำมัน</t>
  </si>
  <si>
    <t>Petrol Station</t>
  </si>
  <si>
    <t>ลานจอดรถ</t>
  </si>
  <si>
    <t>Car Park</t>
  </si>
  <si>
    <t>ป้ายโฆษณา</t>
  </si>
  <si>
    <t>Advertising Board</t>
  </si>
  <si>
    <r>
      <t xml:space="preserve">  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หมายเหตุ:  ข้อมูลการก่อสร้างในพื้นที่ที่มีพระราชกฤษฎีกาให้ใช้พระราชบัญญัติควบคุมอาคาร  พ.ศ. 2522</t>
    </r>
  </si>
  <si>
    <r>
      <t xml:space="preserve">         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Note: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Data of the administrative Organization those were under the Construction Control Act 1979</t>
    </r>
  </si>
  <si>
    <t>2556  (2013)</t>
  </si>
  <si>
    <t>รวมยอด (ความยาวเป็น ม.)</t>
  </si>
  <si>
    <t>รวมยอด (พื้นที่เป็น ตร.ม.)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</si>
  <si>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</si>
  <si>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Permitted and Area of Civil Engineering Construction by Area and Type of Construction: 2014</t>
  </si>
  <si>
    <t xml:space="preserve">                  2557                 (2014)</t>
  </si>
  <si>
    <t>2557  (2014)</t>
  </si>
  <si>
    <t>สถานประกอบการอุตสาหกรรม จำแนกตามประเภทอุตสาหกรรม พ.ศ. 2555 - 2557</t>
  </si>
  <si>
    <t>(2014)</t>
  </si>
  <si>
    <t>เหมืองแร่ คนงาน และปริมาณแร่ที่ผลิตได้ จำแนกตามชนิดแร่  พ.ศ. 2553 - 2557</t>
  </si>
  <si>
    <t>Active Mines, Workers Employed and Production by Kind of Minerals : 2010 - 2014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</si>
  <si>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</si>
  <si>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>Permitted and Area of Building Construction by Area and Type of Building: 2014</t>
  </si>
  <si>
    <t>สถานประกอบการ และลูกจ้าง จำแนกตามขนาดของสถานประกอบการ พ.ศ. 2555 - 2557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</si>
  <si>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</si>
  <si>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</si>
  <si>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</si>
  <si>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>Industrial Establishments, Capital and Employee by District: 2014</t>
  </si>
  <si>
    <t>คนงาน (คน)</t>
  </si>
  <si>
    <t>Employees  (Person)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</si>
  <si>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</si>
  <si>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</si>
  <si>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</si>
  <si>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</si>
  <si>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</si>
  <si>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</si>
  <si>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</si>
  <si>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</si>
  <si>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</si>
  <si>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</si>
  <si>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</si>
  <si>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</si>
  <si>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</si>
  <si>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</si>
  <si>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</si>
  <si>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</si>
  <si>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</si>
  <si>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</si>
  <si>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</si>
  <si>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</si>
  <si>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</si>
  <si>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</si>
  <si>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</si>
  <si>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</si>
  <si>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</si>
  <si>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</si>
  <si>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</si>
  <si>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</si>
  <si>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</si>
  <si>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</si>
  <si>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</si>
  <si>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</si>
  <si>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</si>
  <si>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</si>
  <si>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Wiang Chiang Rung district</t>
  </si>
  <si>
    <t>Doi Luang district</t>
  </si>
  <si>
    <t>Capital  (Baht)</t>
  </si>
  <si>
    <t>เงินทุน (บาท)</t>
  </si>
  <si>
    <t>Industrial establishments</t>
  </si>
  <si>
    <t xml:space="preserve">    ที่มา:  การประมวลข้อมูลพื้นที่การก่อสร้าง พ.ศ. 2557  สำนักงานสถิติแห่งชาติ</t>
  </si>
  <si>
    <t>Source:   The 2013 Construction Area, National Statistical Office</t>
  </si>
  <si>
    <t>Lignite</t>
  </si>
  <si>
    <t>Ciay</t>
  </si>
  <si>
    <t xml:space="preserve">     เขื่อน/คันดิน</t>
  </si>
  <si>
    <t xml:space="preserve">     อื่น ๆ</t>
  </si>
  <si>
    <r>
      <t xml:space="preserve">          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ที่มา:  การประมวลข้อมูลพื้นที่การก่อสร้าง พ.ศ. 2557  สำนักงานสถิติแห่งชาติ  กระทรวงเทคโนโลยีสารสนเทศและการสื่อสาร</t>
    </r>
  </si>
  <si>
    <t xml:space="preserve">      Source:   The 2014 Construction Area, National Statistical Office, Ministry of Information and Communication Technology</t>
  </si>
  <si>
    <t>Establishment, Persons Engaged and Employees by Size of Establishment and Economic Activity: 2012</t>
  </si>
  <si>
    <t>Establishments and Employees by Size of Establishment: 2012-2014</t>
  </si>
  <si>
    <t>Person engaged</t>
  </si>
  <si>
    <t>Employee</t>
  </si>
  <si>
    <t xml:space="preserve">    ขนาดของสถานประกอบการ (คน)   Size of Establishments (person)</t>
  </si>
  <si>
    <t>Percentage change</t>
  </si>
  <si>
    <t>Industrial Establishment by Type of Industries:  2012 - 2014</t>
  </si>
  <si>
    <t>ประเภทอุตสาหกรรม</t>
  </si>
  <si>
    <t>สถานประกอบการอุตสาหกรรม จำนวนเงินทุน และจำนวนคนงาน เป็นรายอำเภอ พ.ศ. 2557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</si>
</sst>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-* #,##0_-;\-* #,##0_-;_-* &quot;-&quot;??_-;_-@_-"/>
    <numFmt numFmtId="190" formatCode="_-* #,##0.0_-;\-* #,##0.0_-;_-* &quot;-&quot;??_-;_-@_-"/>
    <numFmt numFmtId="191" formatCode="0_ ;\-0\ 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3" fillId="0" borderId="5" xfId="0" applyFont="1" applyBorder="1"/>
    <xf numFmtId="187" fontId="3" fillId="0" borderId="5" xfId="0" applyNumberFormat="1" applyFont="1" applyBorder="1"/>
    <xf numFmtId="187" fontId="5" fillId="0" borderId="0" xfId="0" applyNumberFormat="1" applyFont="1" applyBorder="1"/>
    <xf numFmtId="0" fontId="5" fillId="0" borderId="5" xfId="0" applyFont="1" applyBorder="1"/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5" xfId="0" applyNumberFormat="1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87" fontId="5" fillId="0" borderId="5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7" xfId="0" applyFont="1" applyBorder="1"/>
    <xf numFmtId="0" fontId="4" fillId="0" borderId="4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9" fontId="3" fillId="0" borderId="5" xfId="3" applyNumberFormat="1" applyFont="1" applyBorder="1"/>
    <xf numFmtId="189" fontId="3" fillId="0" borderId="0" xfId="3" applyNumberFormat="1" applyFont="1" applyBorder="1"/>
    <xf numFmtId="189" fontId="3" fillId="0" borderId="6" xfId="3" applyNumberFormat="1" applyFont="1" applyBorder="1"/>
    <xf numFmtId="0" fontId="3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189" fontId="5" fillId="0" borderId="5" xfId="3" applyNumberFormat="1" applyFont="1" applyBorder="1"/>
    <xf numFmtId="189" fontId="5" fillId="0" borderId="0" xfId="3" applyNumberFormat="1" applyFont="1" applyBorder="1"/>
    <xf numFmtId="189" fontId="5" fillId="0" borderId="6" xfId="3" applyNumberFormat="1" applyFont="1" applyBorder="1"/>
    <xf numFmtId="0" fontId="4" fillId="0" borderId="6" xfId="0" applyFont="1" applyBorder="1"/>
    <xf numFmtId="189" fontId="4" fillId="0" borderId="6" xfId="3" applyNumberFormat="1" applyFont="1" applyBorder="1"/>
    <xf numFmtId="189" fontId="5" fillId="0" borderId="5" xfId="3" applyNumberFormat="1" applyFont="1" applyBorder="1" applyAlignment="1">
      <alignment horizontal="right"/>
    </xf>
    <xf numFmtId="189" fontId="4" fillId="0" borderId="6" xfId="3" applyNumberFormat="1" applyFont="1" applyBorder="1" applyAlignment="1">
      <alignment horizontal="right"/>
    </xf>
    <xf numFmtId="189" fontId="4" fillId="0" borderId="4" xfId="3" applyNumberFormat="1" applyFont="1" applyBorder="1"/>
    <xf numFmtId="189" fontId="4" fillId="0" borderId="3" xfId="3" applyNumberFormat="1" applyFont="1" applyBorder="1"/>
    <xf numFmtId="189" fontId="4" fillId="0" borderId="5" xfId="3" applyNumberFormat="1" applyFont="1" applyBorder="1" applyAlignment="1">
      <alignment horizontal="right"/>
    </xf>
    <xf numFmtId="189" fontId="4" fillId="0" borderId="7" xfId="3" applyNumberFormat="1" applyFont="1" applyBorder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189" fontId="3" fillId="0" borderId="5" xfId="3" applyNumberFormat="1" applyFont="1" applyBorder="1" applyAlignment="1">
      <alignment vertical="center"/>
    </xf>
    <xf numFmtId="189" fontId="3" fillId="0" borderId="0" xfId="3" applyNumberFormat="1" applyFont="1" applyBorder="1" applyAlignment="1">
      <alignment vertical="center"/>
    </xf>
    <xf numFmtId="190" fontId="3" fillId="0" borderId="5" xfId="3" applyNumberFormat="1" applyFont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190" fontId="5" fillId="0" borderId="5" xfId="0" applyNumberFormat="1" applyFont="1" applyBorder="1"/>
    <xf numFmtId="190" fontId="5" fillId="0" borderId="0" xfId="0" applyNumberFormat="1" applyFont="1" applyBorder="1"/>
    <xf numFmtId="0" fontId="7" fillId="0" borderId="0" xfId="0" applyFont="1" applyBorder="1"/>
    <xf numFmtId="0" fontId="5" fillId="0" borderId="7" xfId="0" applyFont="1" applyBorder="1"/>
    <xf numFmtId="0" fontId="5" fillId="0" borderId="4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3" fontId="6" fillId="0" borderId="5" xfId="0" applyNumberFormat="1" applyFont="1" applyBorder="1"/>
    <xf numFmtId="3" fontId="6" fillId="0" borderId="6" xfId="0" applyNumberFormat="1" applyFont="1" applyBorder="1"/>
    <xf numFmtId="2" fontId="6" fillId="0" borderId="5" xfId="0" applyNumberFormat="1" applyFont="1" applyBorder="1"/>
    <xf numFmtId="187" fontId="6" fillId="0" borderId="0" xfId="0" applyNumberFormat="1" applyFont="1" applyBorder="1"/>
    <xf numFmtId="3" fontId="7" fillId="0" borderId="5" xfId="0" applyNumberFormat="1" applyFont="1" applyBorder="1" applyAlignment="1"/>
    <xf numFmtId="3" fontId="7" fillId="0" borderId="6" xfId="0" applyNumberFormat="1" applyFont="1" applyBorder="1" applyAlignment="1"/>
    <xf numFmtId="2" fontId="7" fillId="0" borderId="5" xfId="0" applyNumberFormat="1" applyFont="1" applyBorder="1"/>
    <xf numFmtId="187" fontId="7" fillId="0" borderId="0" xfId="0" applyNumberFormat="1" applyFont="1" applyBorder="1"/>
    <xf numFmtId="0" fontId="6" fillId="0" borderId="0" xfId="0" applyFont="1" applyBorder="1" applyAlignment="1"/>
    <xf numFmtId="2" fontId="7" fillId="0" borderId="0" xfId="0" applyNumberFormat="1" applyFont="1" applyBorder="1"/>
    <xf numFmtId="0" fontId="7" fillId="0" borderId="0" xfId="0" applyFont="1" applyBorder="1" applyAlignment="1"/>
    <xf numFmtId="3" fontId="7" fillId="0" borderId="6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3" xfId="0" applyFont="1" applyBorder="1"/>
    <xf numFmtId="0" fontId="4" fillId="0" borderId="2" xfId="0" applyFont="1" applyBorder="1"/>
    <xf numFmtId="0" fontId="4" fillId="0" borderId="8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1" xfId="0" applyFont="1" applyBorder="1"/>
    <xf numFmtId="189" fontId="5" fillId="0" borderId="9" xfId="3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/>
    <xf numFmtId="0" fontId="5" fillId="0" borderId="9" xfId="0" applyFont="1" applyBorder="1" applyAlignment="1">
      <alignment horizontal="right"/>
    </xf>
    <xf numFmtId="0" fontId="5" fillId="0" borderId="10" xfId="0" applyFont="1" applyBorder="1"/>
    <xf numFmtId="0" fontId="2" fillId="0" borderId="0" xfId="0" applyFont="1" applyAlignment="1"/>
    <xf numFmtId="0" fontId="3" fillId="0" borderId="0" xfId="0" applyFont="1" applyBorder="1" applyAlignment="1"/>
    <xf numFmtId="0" fontId="3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41" fontId="5" fillId="0" borderId="0" xfId="3" applyNumberFormat="1" applyFont="1" applyBorder="1" applyAlignment="1">
      <alignment horizontal="left"/>
    </xf>
    <xf numFmtId="41" fontId="5" fillId="0" borderId="8" xfId="3" applyNumberFormat="1" applyFont="1" applyBorder="1" applyAlignment="1">
      <alignment horizontal="left"/>
    </xf>
    <xf numFmtId="41" fontId="3" fillId="0" borderId="2" xfId="3" applyNumberFormat="1" applyFont="1" applyBorder="1" applyAlignment="1">
      <alignment horizontal="center"/>
    </xf>
    <xf numFmtId="41" fontId="3" fillId="0" borderId="8" xfId="3" applyNumberFormat="1" applyFont="1" applyBorder="1" applyAlignment="1">
      <alignment horizontal="center"/>
    </xf>
    <xf numFmtId="41" fontId="3" fillId="0" borderId="0" xfId="3" applyNumberFormat="1" applyFont="1" applyBorder="1" applyAlignment="1">
      <alignment horizontal="center"/>
    </xf>
    <xf numFmtId="0" fontId="5" fillId="0" borderId="9" xfId="3" applyNumberFormat="1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1" fontId="5" fillId="0" borderId="6" xfId="3" applyNumberFormat="1" applyFont="1" applyBorder="1" applyAlignment="1">
      <alignment horizontal="left"/>
    </xf>
    <xf numFmtId="41" fontId="5" fillId="0" borderId="5" xfId="3" applyNumberFormat="1" applyFont="1" applyBorder="1" applyAlignment="1">
      <alignment horizontal="center"/>
    </xf>
    <xf numFmtId="41" fontId="5" fillId="0" borderId="6" xfId="3" applyNumberFormat="1" applyFont="1" applyBorder="1" applyAlignment="1">
      <alignment horizontal="center"/>
    </xf>
    <xf numFmtId="41" fontId="5" fillId="0" borderId="0" xfId="3" applyNumberFormat="1" applyFont="1" applyBorder="1" applyAlignment="1">
      <alignment horizontal="center"/>
    </xf>
    <xf numFmtId="0" fontId="5" fillId="0" borderId="0" xfId="0" applyFont="1" applyBorder="1" applyAlignment="1">
      <alignment horizontal="left" indent="2"/>
    </xf>
    <xf numFmtId="0" fontId="5" fillId="0" borderId="5" xfId="0" applyFont="1" applyBorder="1" applyAlignment="1">
      <alignment horizontal="right"/>
    </xf>
    <xf numFmtId="41" fontId="3" fillId="0" borderId="0" xfId="3" applyNumberFormat="1" applyFont="1" applyBorder="1" applyAlignment="1">
      <alignment horizontal="left"/>
    </xf>
    <xf numFmtId="41" fontId="3" fillId="0" borderId="6" xfId="3" applyNumberFormat="1" applyFont="1" applyBorder="1" applyAlignment="1">
      <alignment horizontal="left"/>
    </xf>
    <xf numFmtId="41" fontId="3" fillId="0" borderId="5" xfId="3" applyNumberFormat="1" applyFont="1" applyBorder="1" applyAlignment="1">
      <alignment horizontal="center"/>
    </xf>
    <xf numFmtId="41" fontId="3" fillId="0" borderId="6" xfId="3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1" fontId="4" fillId="0" borderId="4" xfId="3" applyNumberFormat="1" applyFont="1" applyBorder="1" applyAlignment="1">
      <alignment horizontal="right"/>
    </xf>
    <xf numFmtId="41" fontId="4" fillId="0" borderId="7" xfId="3" applyNumberFormat="1" applyFont="1" applyBorder="1" applyAlignment="1">
      <alignment horizontal="right"/>
    </xf>
    <xf numFmtId="41" fontId="4" fillId="0" borderId="3" xfId="3" applyNumberFormat="1" applyFont="1" applyBorder="1" applyAlignment="1">
      <alignment horizontal="right"/>
    </xf>
    <xf numFmtId="191" fontId="4" fillId="0" borderId="10" xfId="3" applyNumberFormat="1" applyFont="1" applyBorder="1" applyAlignment="1">
      <alignment horizontal="center"/>
    </xf>
    <xf numFmtId="41" fontId="4" fillId="0" borderId="10" xfId="3" applyNumberFormat="1" applyFont="1" applyBorder="1" applyAlignment="1">
      <alignment horizontal="center"/>
    </xf>
    <xf numFmtId="41" fontId="2" fillId="0" borderId="4" xfId="3" applyNumberFormat="1" applyFont="1" applyBorder="1" applyAlignment="1">
      <alignment horizontal="right"/>
    </xf>
    <xf numFmtId="0" fontId="4" fillId="0" borderId="3" xfId="0" applyFont="1" applyBorder="1" applyAlignment="1">
      <alignment horizontal="left" indent="2"/>
    </xf>
    <xf numFmtId="0" fontId="6" fillId="0" borderId="0" xfId="0" applyFont="1" applyBorder="1" applyAlignment="1">
      <alignment horizontal="left" indent="3"/>
    </xf>
    <xf numFmtId="189" fontId="5" fillId="0" borderId="5" xfId="6" applyNumberFormat="1" applyFont="1" applyBorder="1"/>
    <xf numFmtId="189" fontId="5" fillId="0" borderId="6" xfId="6" applyNumberFormat="1" applyFont="1" applyBorder="1"/>
    <xf numFmtId="189" fontId="5" fillId="0" borderId="5" xfId="6" applyNumberFormat="1" applyFont="1" applyBorder="1" applyAlignment="1">
      <alignment horizontal="right"/>
    </xf>
    <xf numFmtId="189" fontId="3" fillId="0" borderId="9" xfId="3" applyNumberFormat="1" applyFont="1" applyBorder="1" applyAlignment="1">
      <alignment horizontal="right"/>
    </xf>
    <xf numFmtId="41" fontId="3" fillId="0" borderId="5" xfId="3" applyNumberFormat="1" applyFont="1" applyBorder="1" applyAlignment="1">
      <alignment horizontal="right"/>
    </xf>
    <xf numFmtId="41" fontId="3" fillId="0" borderId="6" xfId="3" applyNumberFormat="1" applyFont="1" applyBorder="1" applyAlignment="1">
      <alignment horizontal="right"/>
    </xf>
    <xf numFmtId="41" fontId="3" fillId="0" borderId="0" xfId="3" applyNumberFormat="1" applyFont="1" applyBorder="1" applyAlignment="1">
      <alignment horizontal="right"/>
    </xf>
    <xf numFmtId="189" fontId="3" fillId="0" borderId="0" xfId="6" applyNumberFormat="1" applyFont="1" applyBorder="1" applyAlignment="1">
      <alignment horizontal="center"/>
    </xf>
    <xf numFmtId="189" fontId="3" fillId="0" borderId="6" xfId="6" applyNumberFormat="1" applyFont="1" applyBorder="1" applyAlignment="1">
      <alignment horizontal="center"/>
    </xf>
    <xf numFmtId="189" fontId="3" fillId="0" borderId="5" xfId="6" applyNumberFormat="1" applyFont="1" applyBorder="1"/>
    <xf numFmtId="189" fontId="3" fillId="0" borderId="6" xfId="6" applyNumberFormat="1" applyFont="1" applyBorder="1"/>
    <xf numFmtId="0" fontId="2" fillId="0" borderId="6" xfId="0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7" fontId="3" fillId="0" borderId="4" xfId="0" applyNumberFormat="1" applyFont="1" applyBorder="1"/>
    <xf numFmtId="189" fontId="3" fillId="0" borderId="4" xfId="3" applyNumberFormat="1" applyFont="1" applyBorder="1"/>
    <xf numFmtId="0" fontId="6" fillId="0" borderId="0" xfId="0" applyFont="1" applyBorder="1" applyAlignment="1">
      <alignment horizontal="center"/>
    </xf>
    <xf numFmtId="3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41" fontId="10" fillId="0" borderId="5" xfId="3" applyNumberFormat="1" applyFont="1" applyBorder="1" applyAlignment="1">
      <alignment horizontal="center"/>
    </xf>
    <xf numFmtId="41" fontId="10" fillId="0" borderId="6" xfId="3" applyNumberFormat="1" applyFont="1" applyBorder="1" applyAlignment="1">
      <alignment horizontal="center"/>
    </xf>
    <xf numFmtId="41" fontId="10" fillId="0" borderId="0" xfId="3" applyNumberFormat="1" applyFont="1" applyBorder="1" applyAlignment="1">
      <alignment horizontal="center"/>
    </xf>
    <xf numFmtId="0" fontId="5" fillId="0" borderId="5" xfId="3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3" applyNumberFormat="1" applyFont="1" applyBorder="1" applyAlignment="1">
      <alignment horizontal="center"/>
    </xf>
    <xf numFmtId="0" fontId="3" fillId="0" borderId="2" xfId="3" applyNumberFormat="1" applyFont="1" applyBorder="1" applyAlignment="1">
      <alignment horizontal="right"/>
    </xf>
    <xf numFmtId="0" fontId="6" fillId="0" borderId="1" xfId="0" applyFont="1" applyBorder="1"/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6" xfId="0" quotePrefix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7">
    <cellStyle name="Comma" xfId="6" builtinId="3"/>
    <cellStyle name="Comma 2" xfId="1"/>
    <cellStyle name="Comma 3" xfId="2"/>
    <cellStyle name="Comma 4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419100</xdr:colOff>
      <xdr:row>0</xdr:row>
      <xdr:rowOff>209550</xdr:rowOff>
    </xdr:from>
    <xdr:to>
      <xdr:col>17</xdr:col>
      <xdr:colOff>142875</xdr:colOff>
      <xdr:row>38</xdr:row>
      <xdr:rowOff>161925</xdr:rowOff>
    </xdr:to>
    <xdr:grpSp>
      <xdr:nvGrpSpPr>
        <xdr:cNvPr id="2049" name="Group 57"/>
        <xdr:cNvGrpSpPr>
          <a:grpSpLocks/>
        </xdr:cNvGrpSpPr>
      </xdr:nvGrpSpPr>
      <xdr:grpSpPr bwMode="auto">
        <a:xfrm>
          <a:off x="10048875" y="209550"/>
          <a:ext cx="304800" cy="6686550"/>
          <a:chOff x="1001" y="6"/>
          <a:chExt cx="47" cy="70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52" name="Straight Connector 12"/>
          <xdr:cNvCxnSpPr>
            <a:cxnSpLocks noChangeShapeType="1"/>
          </xdr:cNvCxnSpPr>
        </xdr:nvCxnSpPr>
        <xdr:spPr bwMode="auto">
          <a:xfrm rot="5400000">
            <a:off x="677" y="338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23</xdr:row>
      <xdr:rowOff>0</xdr:rowOff>
    </xdr:from>
    <xdr:to>
      <xdr:col>24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10650" y="58959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781050</xdr:colOff>
      <xdr:row>0</xdr:row>
      <xdr:rowOff>104775</xdr:rowOff>
    </xdr:from>
    <xdr:to>
      <xdr:col>24</xdr:col>
      <xdr:colOff>1266825</xdr:colOff>
      <xdr:row>27</xdr:row>
      <xdr:rowOff>200025</xdr:rowOff>
    </xdr:to>
    <xdr:grpSp>
      <xdr:nvGrpSpPr>
        <xdr:cNvPr id="3074" name="Group 146"/>
        <xdr:cNvGrpSpPr>
          <a:grpSpLocks/>
        </xdr:cNvGrpSpPr>
      </xdr:nvGrpSpPr>
      <xdr:grpSpPr bwMode="auto">
        <a:xfrm>
          <a:off x="9857815" y="104775"/>
          <a:ext cx="485775" cy="695325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07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0</xdr:row>
      <xdr:rowOff>228600</xdr:rowOff>
    </xdr:from>
    <xdr:to>
      <xdr:col>16</xdr:col>
      <xdr:colOff>542925</xdr:colOff>
      <xdr:row>35</xdr:row>
      <xdr:rowOff>152400</xdr:rowOff>
    </xdr:to>
    <xdr:grpSp>
      <xdr:nvGrpSpPr>
        <xdr:cNvPr id="4097" name="Group 57"/>
        <xdr:cNvGrpSpPr>
          <a:grpSpLocks/>
        </xdr:cNvGrpSpPr>
      </xdr:nvGrpSpPr>
      <xdr:grpSpPr bwMode="auto">
        <a:xfrm>
          <a:off x="9896475" y="228600"/>
          <a:ext cx="447675" cy="6743700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4100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0</xdr:row>
      <xdr:rowOff>104775</xdr:rowOff>
    </xdr:from>
    <xdr:to>
      <xdr:col>17</xdr:col>
      <xdr:colOff>523875</xdr:colOff>
      <xdr:row>29</xdr:row>
      <xdr:rowOff>123825</xdr:rowOff>
    </xdr:to>
    <xdr:grpSp>
      <xdr:nvGrpSpPr>
        <xdr:cNvPr id="5121" name="Group 146"/>
        <xdr:cNvGrpSpPr>
          <a:grpSpLocks/>
        </xdr:cNvGrpSpPr>
      </xdr:nvGrpSpPr>
      <xdr:grpSpPr bwMode="auto">
        <a:xfrm>
          <a:off x="10039350" y="104775"/>
          <a:ext cx="485775" cy="71913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124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18</xdr:col>
      <xdr:colOff>9525</xdr:colOff>
      <xdr:row>1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8869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457200</xdr:colOff>
      <xdr:row>1</xdr:row>
      <xdr:rowOff>9525</xdr:rowOff>
    </xdr:from>
    <xdr:to>
      <xdr:col>19</xdr:col>
      <xdr:colOff>19050</xdr:colOff>
      <xdr:row>28</xdr:row>
      <xdr:rowOff>133350</xdr:rowOff>
    </xdr:to>
    <xdr:grpSp>
      <xdr:nvGrpSpPr>
        <xdr:cNvPr id="1026" name="Group 57"/>
        <xdr:cNvGrpSpPr>
          <a:grpSpLocks/>
        </xdr:cNvGrpSpPr>
      </xdr:nvGrpSpPr>
      <xdr:grpSpPr bwMode="auto">
        <a:xfrm>
          <a:off x="9725025" y="247650"/>
          <a:ext cx="447675" cy="6743700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29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35</xdr:row>
      <xdr:rowOff>257175</xdr:rowOff>
    </xdr:from>
    <xdr:to>
      <xdr:col>10</xdr:col>
      <xdr:colOff>76200</xdr:colOff>
      <xdr:row>37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35</xdr:row>
      <xdr:rowOff>238125</xdr:rowOff>
    </xdr:from>
    <xdr:to>
      <xdr:col>10</xdr:col>
      <xdr:colOff>95250</xdr:colOff>
      <xdr:row>37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38100</xdr:colOff>
      <xdr:row>0</xdr:row>
      <xdr:rowOff>0</xdr:rowOff>
    </xdr:from>
    <xdr:to>
      <xdr:col>20</xdr:col>
      <xdr:colOff>180975</xdr:colOff>
      <xdr:row>25</xdr:row>
      <xdr:rowOff>209550</xdr:rowOff>
    </xdr:to>
    <xdr:grpSp>
      <xdr:nvGrpSpPr>
        <xdr:cNvPr id="6147" name="Group 146"/>
        <xdr:cNvGrpSpPr>
          <a:grpSpLocks/>
        </xdr:cNvGrpSpPr>
      </xdr:nvGrpSpPr>
      <xdr:grpSpPr bwMode="auto">
        <a:xfrm>
          <a:off x="9553575" y="0"/>
          <a:ext cx="571500" cy="6915150"/>
          <a:chOff x="1001" y="0"/>
          <a:chExt cx="51" cy="650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18" y="32"/>
            <a:ext cx="34" cy="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150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22</xdr:row>
      <xdr:rowOff>0</xdr:rowOff>
    </xdr:from>
    <xdr:to>
      <xdr:col>4</xdr:col>
      <xdr:colOff>66675</xdr:colOff>
      <xdr:row>22</xdr:row>
      <xdr:rowOff>314325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47825" y="67627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22</xdr:row>
      <xdr:rowOff>0</xdr:rowOff>
    </xdr:from>
    <xdr:to>
      <xdr:col>4</xdr:col>
      <xdr:colOff>0</xdr:colOff>
      <xdr:row>22</xdr:row>
      <xdr:rowOff>314325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1647825" y="6762750"/>
          <a:ext cx="19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123825</xdr:colOff>
      <xdr:row>0</xdr:row>
      <xdr:rowOff>66675</xdr:rowOff>
    </xdr:from>
    <xdr:to>
      <xdr:col>21</xdr:col>
      <xdr:colOff>571500</xdr:colOff>
      <xdr:row>27</xdr:row>
      <xdr:rowOff>66675</xdr:rowOff>
    </xdr:to>
    <xdr:grpSp>
      <xdr:nvGrpSpPr>
        <xdr:cNvPr id="7171" name="Group 57"/>
        <xdr:cNvGrpSpPr>
          <a:grpSpLocks/>
        </xdr:cNvGrpSpPr>
      </xdr:nvGrpSpPr>
      <xdr:grpSpPr bwMode="auto">
        <a:xfrm>
          <a:off x="11868150" y="66675"/>
          <a:ext cx="447675" cy="8067675"/>
          <a:chOff x="1001" y="0"/>
          <a:chExt cx="47" cy="708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174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8"/>
  <sheetViews>
    <sheetView showGridLines="0" topLeftCell="E19" workbookViewId="0">
      <selection activeCell="E11" sqref="E11"/>
    </sheetView>
  </sheetViews>
  <sheetFormatPr defaultRowHeight="18.75"/>
  <cols>
    <col min="1" max="1" width="1.7109375" style="32" customWidth="1"/>
    <col min="2" max="2" width="6" style="32" customWidth="1"/>
    <col min="3" max="3" width="6.140625" style="32" customWidth="1"/>
    <col min="4" max="4" width="27" style="32" customWidth="1"/>
    <col min="5" max="5" width="11.5703125" style="32" customWidth="1"/>
    <col min="6" max="6" width="4.28515625" style="6" customWidth="1"/>
    <col min="7" max="7" width="10.42578125" style="32" customWidth="1"/>
    <col min="8" max="8" width="2" style="6" customWidth="1"/>
    <col min="9" max="9" width="8.85546875" style="32" customWidth="1"/>
    <col min="10" max="10" width="2" style="6" customWidth="1"/>
    <col min="11" max="11" width="9.28515625" style="32" customWidth="1"/>
    <col min="12" max="12" width="2" style="6" customWidth="1"/>
    <col min="13" max="13" width="8.28515625" style="32" customWidth="1"/>
    <col min="14" max="14" width="2" style="6" customWidth="1"/>
    <col min="15" max="15" width="1.7109375" style="32" customWidth="1"/>
    <col min="16" max="16" width="41.140625" style="32" customWidth="1"/>
    <col min="17" max="17" width="8.7109375" style="6" customWidth="1"/>
    <col min="18" max="18" width="4.140625" style="6" customWidth="1"/>
    <col min="19" max="16384" width="9.140625" style="6"/>
  </cols>
  <sheetData>
    <row r="1" spans="1:17" s="3" customFormat="1" ht="19.5" customHeight="1">
      <c r="A1" s="1"/>
      <c r="B1" s="1" t="s">
        <v>0</v>
      </c>
      <c r="C1" s="2">
        <v>10.1</v>
      </c>
      <c r="D1" s="1" t="s">
        <v>64</v>
      </c>
      <c r="E1" s="1"/>
      <c r="G1" s="1"/>
      <c r="I1" s="1"/>
      <c r="K1" s="1"/>
      <c r="M1" s="1"/>
      <c r="O1" s="1"/>
      <c r="P1" s="1"/>
    </row>
    <row r="2" spans="1:17" s="5" customFormat="1" ht="18.75" customHeight="1">
      <c r="A2" s="4"/>
      <c r="B2" s="4" t="s">
        <v>1</v>
      </c>
      <c r="C2" s="2">
        <v>10.1</v>
      </c>
      <c r="D2" s="4" t="s">
        <v>291</v>
      </c>
      <c r="E2" s="4"/>
      <c r="G2" s="4"/>
      <c r="I2" s="4"/>
      <c r="K2" s="4"/>
      <c r="M2" s="4"/>
      <c r="O2" s="4"/>
      <c r="P2" s="4"/>
    </row>
    <row r="3" spans="1:17" ht="2.25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10" customFormat="1" ht="16.5" customHeight="1">
      <c r="A4" s="52"/>
      <c r="B4" s="52"/>
      <c r="C4" s="52"/>
      <c r="D4" s="52"/>
      <c r="E4" s="200"/>
      <c r="F4" s="194"/>
      <c r="G4" s="200" t="s">
        <v>66</v>
      </c>
      <c r="H4" s="193"/>
      <c r="I4" s="193"/>
      <c r="J4" s="53"/>
      <c r="K4" s="200" t="s">
        <v>67</v>
      </c>
      <c r="L4" s="193"/>
      <c r="M4" s="193"/>
      <c r="N4" s="194"/>
      <c r="O4" s="54"/>
      <c r="P4" s="55"/>
      <c r="Q4" s="9"/>
    </row>
    <row r="5" spans="1:17" s="10" customFormat="1" ht="17.25" customHeight="1">
      <c r="A5" s="192" t="s">
        <v>68</v>
      </c>
      <c r="B5" s="192"/>
      <c r="C5" s="192"/>
      <c r="D5" s="201"/>
      <c r="E5" s="195" t="s">
        <v>69</v>
      </c>
      <c r="F5" s="196"/>
      <c r="G5" s="199" t="s">
        <v>293</v>
      </c>
      <c r="H5" s="197"/>
      <c r="I5" s="197"/>
      <c r="J5" s="56"/>
      <c r="K5" s="199" t="s">
        <v>294</v>
      </c>
      <c r="L5" s="197"/>
      <c r="M5" s="197"/>
      <c r="N5" s="198"/>
      <c r="O5" s="57"/>
      <c r="P5" s="58" t="s">
        <v>70</v>
      </c>
      <c r="Q5" s="9"/>
    </row>
    <row r="6" spans="1:17" s="10" customFormat="1" ht="17.25" customHeight="1">
      <c r="A6" s="192" t="s">
        <v>71</v>
      </c>
      <c r="B6" s="192"/>
      <c r="C6" s="192"/>
      <c r="D6" s="192"/>
      <c r="E6" s="195" t="s">
        <v>60</v>
      </c>
      <c r="F6" s="196"/>
      <c r="G6" s="193" t="s">
        <v>65</v>
      </c>
      <c r="H6" s="194"/>
      <c r="I6" s="200" t="s">
        <v>72</v>
      </c>
      <c r="J6" s="194"/>
      <c r="K6" s="195" t="s">
        <v>65</v>
      </c>
      <c r="L6" s="196"/>
      <c r="M6" s="200" t="s">
        <v>72</v>
      </c>
      <c r="N6" s="194"/>
      <c r="O6" s="57"/>
      <c r="P6" s="58" t="s">
        <v>73</v>
      </c>
      <c r="Q6" s="9"/>
    </row>
    <row r="7" spans="1:17" s="10" customFormat="1" ht="17.25" customHeight="1">
      <c r="A7" s="59"/>
      <c r="B7" s="59"/>
      <c r="C7" s="59"/>
      <c r="D7" s="59"/>
      <c r="E7" s="73"/>
      <c r="F7" s="72"/>
      <c r="G7" s="197" t="s">
        <v>74</v>
      </c>
      <c r="H7" s="198"/>
      <c r="I7" s="199" t="s">
        <v>75</v>
      </c>
      <c r="J7" s="198"/>
      <c r="K7" s="199" t="s">
        <v>74</v>
      </c>
      <c r="L7" s="198"/>
      <c r="M7" s="199" t="s">
        <v>75</v>
      </c>
      <c r="N7" s="198"/>
      <c r="O7" s="60"/>
      <c r="P7" s="61"/>
      <c r="Q7" s="9"/>
    </row>
    <row r="8" spans="1:17" s="22" customFormat="1" ht="18.75" customHeight="1">
      <c r="A8" s="190" t="s">
        <v>76</v>
      </c>
      <c r="B8" s="190"/>
      <c r="C8" s="190"/>
      <c r="D8" s="191"/>
      <c r="E8" s="62">
        <v>45184</v>
      </c>
      <c r="F8" s="63"/>
      <c r="G8" s="62">
        <v>109632</v>
      </c>
      <c r="H8" s="63"/>
      <c r="I8" s="64">
        <v>100</v>
      </c>
      <c r="J8" s="65"/>
      <c r="K8" s="62">
        <v>45390</v>
      </c>
      <c r="L8" s="63"/>
      <c r="M8" s="64">
        <v>100</v>
      </c>
      <c r="N8" s="65"/>
      <c r="O8" s="21"/>
      <c r="P8" s="66" t="s">
        <v>8</v>
      </c>
    </row>
    <row r="9" spans="1:17" s="5" customFormat="1" ht="16.5" customHeight="1">
      <c r="A9" s="5" t="s">
        <v>77</v>
      </c>
      <c r="D9" s="67"/>
      <c r="E9" s="35"/>
      <c r="F9" s="36"/>
      <c r="G9" s="35"/>
      <c r="H9" s="36"/>
      <c r="I9" s="13"/>
      <c r="K9" s="35"/>
      <c r="L9" s="36"/>
      <c r="M9" s="13"/>
      <c r="O9" s="13" t="s">
        <v>70</v>
      </c>
    </row>
    <row r="10" spans="1:17" s="5" customFormat="1" ht="3" customHeight="1">
      <c r="D10" s="67"/>
      <c r="E10" s="35"/>
      <c r="F10" s="36"/>
      <c r="G10" s="35"/>
      <c r="H10" s="36"/>
      <c r="I10" s="13"/>
      <c r="K10" s="35"/>
      <c r="L10" s="36"/>
      <c r="M10" s="13"/>
      <c r="O10" s="13"/>
    </row>
    <row r="11" spans="1:17" s="9" customFormat="1" ht="15" customHeight="1">
      <c r="B11" s="9" t="s">
        <v>78</v>
      </c>
      <c r="D11" s="68"/>
      <c r="E11" s="41">
        <v>44590</v>
      </c>
      <c r="F11" s="42"/>
      <c r="G11" s="41">
        <v>86059</v>
      </c>
      <c r="H11" s="42"/>
      <c r="I11" s="69">
        <f t="shared" ref="I11:I16" si="0">G11/109632*100</f>
        <v>78.498066258026853</v>
      </c>
      <c r="J11" s="70"/>
      <c r="K11" s="41">
        <v>25979</v>
      </c>
      <c r="L11" s="42"/>
      <c r="M11" s="69">
        <f>K11/45390*100</f>
        <v>57.235073804802816</v>
      </c>
      <c r="N11" s="70"/>
      <c r="O11" s="16"/>
      <c r="P11" s="9" t="s">
        <v>79</v>
      </c>
    </row>
    <row r="12" spans="1:17" s="9" customFormat="1" ht="15" customHeight="1">
      <c r="B12" s="9" t="s">
        <v>80</v>
      </c>
      <c r="D12" s="68"/>
      <c r="E12" s="41">
        <v>313</v>
      </c>
      <c r="F12" s="42"/>
      <c r="G12" s="41">
        <v>6256</v>
      </c>
      <c r="H12" s="42"/>
      <c r="I12" s="69">
        <f t="shared" si="0"/>
        <v>5.7063631056625805</v>
      </c>
      <c r="J12" s="70"/>
      <c r="K12" s="41">
        <v>4681</v>
      </c>
      <c r="L12" s="42"/>
      <c r="M12" s="69">
        <f>K12/45390*100</f>
        <v>10.312844238819123</v>
      </c>
      <c r="N12" s="70"/>
      <c r="O12" s="16"/>
      <c r="P12" s="9" t="s">
        <v>81</v>
      </c>
    </row>
    <row r="13" spans="1:17" s="9" customFormat="1" ht="15" customHeight="1">
      <c r="B13" s="9" t="s">
        <v>82</v>
      </c>
      <c r="D13" s="68"/>
      <c r="E13" s="41">
        <v>74</v>
      </c>
      <c r="F13" s="42"/>
      <c r="G13" s="41">
        <v>2125</v>
      </c>
      <c r="H13" s="42"/>
      <c r="I13" s="69">
        <f t="shared" si="0"/>
        <v>1.938302685347344</v>
      </c>
      <c r="J13" s="70"/>
      <c r="K13" s="41">
        <v>1369</v>
      </c>
      <c r="L13" s="42"/>
      <c r="M13" s="69">
        <f>K13/45390*100</f>
        <v>3.0160828376294337</v>
      </c>
      <c r="N13" s="70"/>
      <c r="O13" s="16"/>
      <c r="P13" s="9" t="s">
        <v>83</v>
      </c>
    </row>
    <row r="14" spans="1:17" s="9" customFormat="1" ht="15" customHeight="1">
      <c r="B14" s="9" t="s">
        <v>84</v>
      </c>
      <c r="D14" s="68"/>
      <c r="E14" s="41">
        <v>121</v>
      </c>
      <c r="F14" s="42"/>
      <c r="G14" s="41">
        <v>4793</v>
      </c>
      <c r="H14" s="42"/>
      <c r="I14" s="69">
        <f t="shared" si="0"/>
        <v>4.3718987157034439</v>
      </c>
      <c r="J14" s="70"/>
      <c r="K14" s="41">
        <v>3652</v>
      </c>
      <c r="L14" s="42"/>
      <c r="M14" s="69">
        <v>8.1</v>
      </c>
      <c r="N14" s="70"/>
      <c r="O14" s="16"/>
      <c r="P14" s="9" t="s">
        <v>85</v>
      </c>
    </row>
    <row r="15" spans="1:17" s="9" customFormat="1" ht="15" customHeight="1">
      <c r="B15" s="9" t="s">
        <v>86</v>
      </c>
      <c r="D15" s="68"/>
      <c r="E15" s="41">
        <v>76</v>
      </c>
      <c r="F15" s="42"/>
      <c r="G15" s="41">
        <v>7332</v>
      </c>
      <c r="H15" s="42"/>
      <c r="I15" s="69">
        <f t="shared" si="0"/>
        <v>6.6878283712784592</v>
      </c>
      <c r="J15" s="70"/>
      <c r="K15" s="41">
        <v>6658</v>
      </c>
      <c r="L15" s="42"/>
      <c r="M15" s="69">
        <f>K15/45390*100</f>
        <v>14.668429169420577</v>
      </c>
      <c r="N15" s="70"/>
      <c r="O15" s="16"/>
      <c r="P15" s="9" t="s">
        <v>87</v>
      </c>
    </row>
    <row r="16" spans="1:17" s="9" customFormat="1" ht="15" customHeight="1">
      <c r="B16" s="9" t="s">
        <v>88</v>
      </c>
      <c r="D16" s="68"/>
      <c r="E16" s="41">
        <v>10</v>
      </c>
      <c r="F16" s="42"/>
      <c r="G16" s="41">
        <v>3067</v>
      </c>
      <c r="H16" s="42"/>
      <c r="I16" s="69">
        <f t="shared" si="0"/>
        <v>2.7975408639813191</v>
      </c>
      <c r="J16" s="70"/>
      <c r="K16" s="41">
        <v>3051</v>
      </c>
      <c r="L16" s="42"/>
      <c r="M16" s="69">
        <f>K16/45390*100</f>
        <v>6.7217448777263709</v>
      </c>
      <c r="N16" s="70"/>
      <c r="O16" s="16"/>
      <c r="P16" s="9" t="s">
        <v>89</v>
      </c>
    </row>
    <row r="17" spans="1:16" s="5" customFormat="1" ht="15.75" customHeight="1">
      <c r="A17" s="5" t="s">
        <v>71</v>
      </c>
      <c r="D17" s="67"/>
      <c r="E17" s="35"/>
      <c r="F17" s="36"/>
      <c r="G17" s="35"/>
      <c r="H17" s="36"/>
      <c r="I17" s="13"/>
      <c r="K17" s="35"/>
      <c r="L17" s="36"/>
      <c r="M17" s="13"/>
      <c r="O17" s="13" t="s">
        <v>73</v>
      </c>
    </row>
    <row r="18" spans="1:16" s="5" customFormat="1" ht="3.75" customHeight="1">
      <c r="D18" s="67"/>
      <c r="E18" s="35"/>
      <c r="F18" s="36"/>
      <c r="G18" s="35"/>
      <c r="H18" s="36"/>
      <c r="I18" s="13"/>
      <c r="K18" s="35"/>
      <c r="L18" s="36"/>
      <c r="M18" s="13"/>
      <c r="O18" s="13"/>
    </row>
    <row r="19" spans="1:16" s="9" customFormat="1" ht="15" customHeight="1">
      <c r="B19" s="71" t="s">
        <v>90</v>
      </c>
      <c r="D19" s="68"/>
      <c r="E19" s="41"/>
      <c r="F19" s="42"/>
      <c r="G19" s="41"/>
      <c r="H19" s="42"/>
      <c r="I19" s="16"/>
      <c r="K19" s="41"/>
      <c r="L19" s="42"/>
      <c r="M19" s="16"/>
      <c r="O19" s="16"/>
      <c r="P19" s="9" t="s">
        <v>91</v>
      </c>
    </row>
    <row r="20" spans="1:16" s="9" customFormat="1" ht="15" customHeight="1">
      <c r="B20" s="71" t="s">
        <v>92</v>
      </c>
      <c r="D20" s="68"/>
      <c r="E20" s="41">
        <v>3231</v>
      </c>
      <c r="F20" s="42"/>
      <c r="G20" s="41">
        <v>8667</v>
      </c>
      <c r="H20" s="42"/>
      <c r="I20" s="69">
        <f t="shared" ref="I20:I34" si="1">G20/109632*100</f>
        <v>7.9055385288966731</v>
      </c>
      <c r="J20" s="70"/>
      <c r="K20" s="41">
        <v>4663</v>
      </c>
      <c r="L20" s="42"/>
      <c r="M20" s="69">
        <f t="shared" ref="M20:M34" si="2">K20/45390*100</f>
        <v>10.273187926856135</v>
      </c>
      <c r="N20" s="70"/>
      <c r="O20" s="16"/>
      <c r="P20" s="9" t="s">
        <v>93</v>
      </c>
    </row>
    <row r="21" spans="1:16" s="9" customFormat="1" ht="15" customHeight="1">
      <c r="B21" s="71" t="s">
        <v>94</v>
      </c>
      <c r="D21" s="68"/>
      <c r="E21" s="41">
        <v>1362</v>
      </c>
      <c r="F21" s="42"/>
      <c r="G21" s="41">
        <v>4867</v>
      </c>
      <c r="H21" s="42"/>
      <c r="I21" s="69">
        <f t="shared" si="1"/>
        <v>4.4393972562755399</v>
      </c>
      <c r="J21" s="70"/>
      <c r="K21" s="41">
        <v>2868</v>
      </c>
      <c r="L21" s="42"/>
      <c r="M21" s="69">
        <f t="shared" si="2"/>
        <v>6.3185723727693324</v>
      </c>
      <c r="N21" s="70"/>
      <c r="O21" s="16"/>
      <c r="P21" s="9" t="s">
        <v>95</v>
      </c>
    </row>
    <row r="22" spans="1:16" s="9" customFormat="1" ht="15" customHeight="1">
      <c r="B22" s="71" t="s">
        <v>96</v>
      </c>
      <c r="D22" s="68"/>
      <c r="E22" s="41">
        <v>16863</v>
      </c>
      <c r="F22" s="42"/>
      <c r="G22" s="41">
        <v>32457</v>
      </c>
      <c r="H22" s="42"/>
      <c r="I22" s="69">
        <f t="shared" si="1"/>
        <v>29.605407180385292</v>
      </c>
      <c r="J22" s="70"/>
      <c r="K22" s="41">
        <v>9647</v>
      </c>
      <c r="L22" s="42"/>
      <c r="M22" s="69">
        <f t="shared" si="2"/>
        <v>21.25358008371888</v>
      </c>
      <c r="N22" s="70"/>
      <c r="O22" s="16"/>
      <c r="P22" s="9" t="s">
        <v>97</v>
      </c>
    </row>
    <row r="23" spans="1:16" s="9" customFormat="1" ht="15" customHeight="1">
      <c r="B23" s="71" t="s">
        <v>98</v>
      </c>
      <c r="D23" s="68"/>
      <c r="E23" s="41">
        <v>5531</v>
      </c>
      <c r="F23" s="42"/>
      <c r="G23" s="41">
        <v>16745</v>
      </c>
      <c r="H23" s="42"/>
      <c r="I23" s="69">
        <f t="shared" si="1"/>
        <v>15.273825160537069</v>
      </c>
      <c r="J23" s="70"/>
      <c r="K23" s="41">
        <v>8497</v>
      </c>
      <c r="L23" s="42"/>
      <c r="M23" s="69">
        <f t="shared" si="2"/>
        <v>18.71998237497246</v>
      </c>
      <c r="N23" s="70"/>
      <c r="O23" s="16"/>
      <c r="P23" s="9" t="s">
        <v>99</v>
      </c>
    </row>
    <row r="24" spans="1:16" s="9" customFormat="1" ht="15" customHeight="1">
      <c r="B24" s="71" t="s">
        <v>100</v>
      </c>
      <c r="D24" s="68"/>
      <c r="E24" s="41">
        <v>354</v>
      </c>
      <c r="F24" s="42"/>
      <c r="G24" s="41">
        <v>761</v>
      </c>
      <c r="H24" s="42"/>
      <c r="I24" s="69">
        <f t="shared" si="1"/>
        <v>0.69414039696439001</v>
      </c>
      <c r="J24" s="70"/>
      <c r="K24" s="41">
        <v>334</v>
      </c>
      <c r="L24" s="42"/>
      <c r="M24" s="69">
        <f t="shared" si="2"/>
        <v>0.73584489975765588</v>
      </c>
      <c r="N24" s="70"/>
      <c r="O24" s="16"/>
      <c r="P24" s="9" t="s">
        <v>101</v>
      </c>
    </row>
    <row r="25" spans="1:16" s="9" customFormat="1" ht="15" customHeight="1">
      <c r="B25" s="71" t="s">
        <v>102</v>
      </c>
      <c r="D25" s="68"/>
      <c r="E25" s="41">
        <v>2876</v>
      </c>
      <c r="F25" s="42"/>
      <c r="G25" s="41">
        <v>3887</v>
      </c>
      <c r="H25" s="42"/>
      <c r="I25" s="69">
        <f t="shared" si="1"/>
        <v>3.5454976649153527</v>
      </c>
      <c r="J25" s="70"/>
      <c r="K25" s="41">
        <v>590</v>
      </c>
      <c r="L25" s="42"/>
      <c r="M25" s="69">
        <f t="shared" si="2"/>
        <v>1.2998457810090327</v>
      </c>
      <c r="N25" s="70"/>
      <c r="O25" s="16"/>
      <c r="P25" s="9" t="s">
        <v>103</v>
      </c>
    </row>
    <row r="26" spans="1:16" s="9" customFormat="1" ht="15" customHeight="1">
      <c r="B26" s="71" t="s">
        <v>104</v>
      </c>
      <c r="D26" s="68"/>
      <c r="E26" s="41">
        <v>502</v>
      </c>
      <c r="F26" s="42"/>
      <c r="G26" s="41">
        <v>1088</v>
      </c>
      <c r="H26" s="42"/>
      <c r="I26" s="69">
        <f t="shared" si="1"/>
        <v>0.99241097489784003</v>
      </c>
      <c r="J26" s="70"/>
      <c r="K26" s="41">
        <v>394</v>
      </c>
      <c r="L26" s="42"/>
      <c r="M26" s="69">
        <f t="shared" si="2"/>
        <v>0.86803260630094725</v>
      </c>
      <c r="N26" s="70"/>
      <c r="O26" s="16"/>
      <c r="P26" s="9" t="s">
        <v>105</v>
      </c>
    </row>
    <row r="27" spans="1:16" s="9" customFormat="1" ht="15" customHeight="1">
      <c r="B27" s="71" t="s">
        <v>106</v>
      </c>
      <c r="D27" s="68"/>
      <c r="E27" s="41">
        <v>1091</v>
      </c>
      <c r="F27" s="42"/>
      <c r="G27" s="41">
        <v>2617</v>
      </c>
      <c r="H27" s="42"/>
      <c r="I27" s="69">
        <f t="shared" si="1"/>
        <v>2.3870767659077643</v>
      </c>
      <c r="J27" s="70"/>
      <c r="K27" s="41">
        <v>1206</v>
      </c>
      <c r="L27" s="42"/>
      <c r="M27" s="69">
        <f t="shared" si="2"/>
        <v>2.6569729015201586</v>
      </c>
      <c r="N27" s="70"/>
      <c r="O27" s="16"/>
      <c r="P27" s="9" t="s">
        <v>107</v>
      </c>
    </row>
    <row r="28" spans="1:16" s="9" customFormat="1" ht="15" customHeight="1">
      <c r="B28" s="71" t="s">
        <v>108</v>
      </c>
      <c r="D28" s="68"/>
      <c r="E28" s="41">
        <v>388</v>
      </c>
      <c r="F28" s="42"/>
      <c r="G28" s="41">
        <v>1208</v>
      </c>
      <c r="H28" s="42"/>
      <c r="I28" s="69">
        <f t="shared" si="1"/>
        <v>1.1018680677174546</v>
      </c>
      <c r="J28" s="70"/>
      <c r="K28" s="41">
        <v>606</v>
      </c>
      <c r="L28" s="42"/>
      <c r="M28" s="69">
        <f t="shared" si="2"/>
        <v>1.3350958360872438</v>
      </c>
      <c r="N28" s="70"/>
      <c r="O28" s="16"/>
      <c r="P28" s="9" t="s">
        <v>109</v>
      </c>
    </row>
    <row r="29" spans="1:16" s="9" customFormat="1" ht="15" customHeight="1">
      <c r="B29" s="71" t="s">
        <v>110</v>
      </c>
      <c r="D29" s="68"/>
      <c r="E29" s="41">
        <v>4582</v>
      </c>
      <c r="F29" s="42"/>
      <c r="G29" s="41">
        <v>6139</v>
      </c>
      <c r="H29" s="42"/>
      <c r="I29" s="69">
        <f t="shared" si="1"/>
        <v>5.5996424401634561</v>
      </c>
      <c r="J29" s="70"/>
      <c r="K29" s="41">
        <v>992</v>
      </c>
      <c r="L29" s="42"/>
      <c r="M29" s="69">
        <f t="shared" si="2"/>
        <v>2.1855034148490859</v>
      </c>
      <c r="N29" s="70"/>
      <c r="O29" s="16"/>
      <c r="P29" s="9" t="s">
        <v>111</v>
      </c>
    </row>
    <row r="30" spans="1:16" s="9" customFormat="1" ht="15" customHeight="1">
      <c r="B30" s="71" t="s">
        <v>112</v>
      </c>
      <c r="D30" s="68"/>
      <c r="E30" s="41">
        <v>6477</v>
      </c>
      <c r="F30" s="42"/>
      <c r="G30" s="41">
        <v>24749</v>
      </c>
      <c r="H30" s="42"/>
      <c r="I30" s="69">
        <f t="shared" si="1"/>
        <v>22.574613251605371</v>
      </c>
      <c r="J30" s="70"/>
      <c r="K30" s="41">
        <v>11493</v>
      </c>
      <c r="L30" s="42"/>
      <c r="M30" s="69">
        <f t="shared" si="2"/>
        <v>25.320555188367482</v>
      </c>
      <c r="N30" s="70"/>
      <c r="O30" s="16"/>
      <c r="P30" s="9" t="s">
        <v>113</v>
      </c>
    </row>
    <row r="31" spans="1:16" s="9" customFormat="1" ht="15" customHeight="1">
      <c r="B31" s="71" t="s">
        <v>114</v>
      </c>
      <c r="D31" s="68"/>
      <c r="E31" s="41">
        <v>25</v>
      </c>
      <c r="F31" s="42"/>
      <c r="G31" s="41">
        <v>323</v>
      </c>
      <c r="H31" s="42"/>
      <c r="I31" s="69">
        <f t="shared" si="1"/>
        <v>0.29462200817279627</v>
      </c>
      <c r="J31" s="70"/>
      <c r="K31" s="41">
        <v>140</v>
      </c>
      <c r="L31" s="42"/>
      <c r="M31" s="69">
        <f t="shared" si="2"/>
        <v>0.30843798193434674</v>
      </c>
      <c r="N31" s="70"/>
      <c r="O31" s="16"/>
      <c r="P31" s="9" t="s">
        <v>115</v>
      </c>
    </row>
    <row r="32" spans="1:16" s="9" customFormat="1" ht="15" customHeight="1">
      <c r="B32" s="71" t="s">
        <v>116</v>
      </c>
      <c r="D32" s="68"/>
      <c r="E32" s="41">
        <v>613</v>
      </c>
      <c r="F32" s="42"/>
      <c r="G32" s="41">
        <v>2691</v>
      </c>
      <c r="H32" s="42"/>
      <c r="I32" s="69">
        <f t="shared" si="1"/>
        <v>2.4545753064798599</v>
      </c>
      <c r="J32" s="70"/>
      <c r="K32" s="41">
        <v>1882</v>
      </c>
      <c r="L32" s="42"/>
      <c r="M32" s="69">
        <f t="shared" si="2"/>
        <v>4.1462877285745758</v>
      </c>
      <c r="N32" s="70"/>
      <c r="O32" s="16"/>
      <c r="P32" s="9" t="s">
        <v>117</v>
      </c>
    </row>
    <row r="33" spans="1:16" s="9" customFormat="1" ht="15" customHeight="1">
      <c r="B33" s="71" t="s">
        <v>118</v>
      </c>
      <c r="D33" s="68"/>
      <c r="E33" s="41">
        <v>1287</v>
      </c>
      <c r="F33" s="42"/>
      <c r="G33" s="41">
        <v>2408</v>
      </c>
      <c r="H33" s="42"/>
      <c r="I33" s="69">
        <f t="shared" si="1"/>
        <v>2.1964389959136019</v>
      </c>
      <c r="J33" s="70"/>
      <c r="K33" s="41">
        <v>1053</v>
      </c>
      <c r="L33" s="42"/>
      <c r="M33" s="69">
        <f t="shared" si="2"/>
        <v>2.3198942498347654</v>
      </c>
      <c r="N33" s="70"/>
      <c r="O33" s="16"/>
      <c r="P33" s="9" t="s">
        <v>119</v>
      </c>
    </row>
    <row r="34" spans="1:16" s="9" customFormat="1" ht="15" customHeight="1">
      <c r="B34" s="71" t="s">
        <v>120</v>
      </c>
      <c r="D34" s="68"/>
      <c r="E34" s="41">
        <v>2</v>
      </c>
      <c r="F34" s="42"/>
      <c r="G34" s="41">
        <v>1025</v>
      </c>
      <c r="H34" s="42"/>
      <c r="I34" s="69">
        <f t="shared" si="1"/>
        <v>0.93494600116754234</v>
      </c>
      <c r="J34" s="70"/>
      <c r="K34" s="41">
        <v>1025</v>
      </c>
      <c r="L34" s="42"/>
      <c r="M34" s="69">
        <f t="shared" si="2"/>
        <v>2.2582066534478957</v>
      </c>
      <c r="N34" s="70"/>
      <c r="O34" s="16"/>
      <c r="P34" s="9" t="s">
        <v>121</v>
      </c>
    </row>
    <row r="35" spans="1:16" s="9" customFormat="1" ht="1.5" customHeight="1">
      <c r="A35" s="61"/>
      <c r="B35" s="61"/>
      <c r="C35" s="61"/>
      <c r="D35" s="72"/>
      <c r="E35" s="73"/>
      <c r="F35" s="61"/>
      <c r="G35" s="73"/>
      <c r="H35" s="61"/>
      <c r="I35" s="73"/>
      <c r="J35" s="61"/>
      <c r="K35" s="73"/>
      <c r="L35" s="61"/>
      <c r="M35" s="73"/>
      <c r="N35" s="61"/>
      <c r="O35" s="73"/>
      <c r="P35" s="61"/>
    </row>
    <row r="36" spans="1:16" s="9" customFormat="1" ht="2.25" customHeight="1">
      <c r="A36" s="10"/>
      <c r="B36" s="10"/>
      <c r="C36" s="10"/>
      <c r="D36" s="10"/>
      <c r="E36" s="10"/>
      <c r="G36" s="10"/>
      <c r="I36" s="10"/>
      <c r="K36" s="10"/>
      <c r="M36" s="10"/>
      <c r="O36" s="10"/>
      <c r="P36" s="10"/>
    </row>
    <row r="37" spans="1:16" s="9" customFormat="1" ht="16.5" customHeight="1">
      <c r="A37" s="10"/>
      <c r="B37" s="10" t="s">
        <v>122</v>
      </c>
      <c r="C37" s="10"/>
      <c r="D37" s="10"/>
      <c r="E37" s="10"/>
      <c r="G37" s="10"/>
      <c r="I37" s="10"/>
      <c r="K37" s="10"/>
      <c r="M37" s="10"/>
      <c r="O37" s="10"/>
      <c r="P37" s="10"/>
    </row>
    <row r="38" spans="1:16" s="9" customFormat="1" ht="13.5" customHeight="1">
      <c r="A38" s="10"/>
      <c r="B38" s="10" t="s">
        <v>123</v>
      </c>
      <c r="C38" s="10"/>
      <c r="D38" s="10"/>
      <c r="E38" s="10"/>
      <c r="G38" s="10"/>
      <c r="I38" s="10"/>
      <c r="K38" s="10"/>
      <c r="M38" s="10"/>
      <c r="O38" s="10"/>
      <c r="P38" s="10"/>
    </row>
  </sheetData>
  <mergeCells count="18">
    <mergeCell ref="I7:J7"/>
    <mergeCell ref="K7:L7"/>
    <mergeCell ref="M7:N7"/>
    <mergeCell ref="A5:D5"/>
    <mergeCell ref="K4:N4"/>
    <mergeCell ref="I6:J6"/>
    <mergeCell ref="E4:F4"/>
    <mergeCell ref="G4:I4"/>
    <mergeCell ref="K5:N5"/>
    <mergeCell ref="K6:L6"/>
    <mergeCell ref="M6:N6"/>
    <mergeCell ref="E5:F5"/>
    <mergeCell ref="G5:I5"/>
    <mergeCell ref="A8:D8"/>
    <mergeCell ref="A6:D6"/>
    <mergeCell ref="G6:H6"/>
    <mergeCell ref="E6:F6"/>
    <mergeCell ref="G7:H7"/>
  </mergeCells>
  <phoneticPr fontId="0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X23"/>
  <sheetViews>
    <sheetView showGridLines="0" zoomScale="85" zoomScaleNormal="85" workbookViewId="0">
      <selection activeCell="E39" sqref="E39"/>
    </sheetView>
  </sheetViews>
  <sheetFormatPr defaultRowHeight="18.75"/>
  <cols>
    <col min="1" max="1" width="1.7109375" style="32" customWidth="1"/>
    <col min="2" max="2" width="6.140625" style="32" customWidth="1"/>
    <col min="3" max="3" width="6.5703125" style="32" customWidth="1"/>
    <col min="4" max="4" width="14.5703125" style="32" customWidth="1"/>
    <col min="5" max="5" width="8" style="32" customWidth="1"/>
    <col min="6" max="6" width="3.7109375" style="6" customWidth="1"/>
    <col min="7" max="7" width="7.7109375" style="32" customWidth="1"/>
    <col min="8" max="8" width="2.28515625" style="6" customWidth="1"/>
    <col min="9" max="9" width="7.7109375" style="32" customWidth="1"/>
    <col min="10" max="10" width="2.42578125" style="6" customWidth="1"/>
    <col min="11" max="11" width="8" style="32" customWidth="1"/>
    <col min="12" max="12" width="2.42578125" style="6" customWidth="1"/>
    <col min="13" max="13" width="8" style="32" customWidth="1"/>
    <col min="14" max="14" width="3" style="6" customWidth="1"/>
    <col min="15" max="15" width="8.28515625" style="32" customWidth="1"/>
    <col min="16" max="16" width="2.42578125" style="6" customWidth="1"/>
    <col min="17" max="17" width="7.28515625" style="32" customWidth="1"/>
    <col min="18" max="18" width="2.5703125" style="6" customWidth="1"/>
    <col min="19" max="19" width="8.140625" style="32" customWidth="1"/>
    <col min="20" max="20" width="3.5703125" style="6" customWidth="1"/>
    <col min="21" max="21" width="7.28515625" style="32" customWidth="1"/>
    <col min="22" max="22" width="3" style="6" customWidth="1"/>
    <col min="23" max="23" width="7.5703125" style="32" customWidth="1"/>
    <col min="24" max="24" width="3.85546875" style="6" customWidth="1"/>
    <col min="25" max="25" width="20.7109375" style="6" customWidth="1"/>
    <col min="26" max="16384" width="9.140625" style="6"/>
  </cols>
  <sheetData>
    <row r="1" spans="1:24" s="3" customFormat="1">
      <c r="A1" s="1"/>
      <c r="B1" s="1" t="s">
        <v>0</v>
      </c>
      <c r="C1" s="2">
        <v>10.199999999999999</v>
      </c>
      <c r="D1" s="1" t="s">
        <v>237</v>
      </c>
      <c r="E1" s="1"/>
      <c r="G1" s="1"/>
      <c r="I1" s="1"/>
      <c r="K1" s="1"/>
      <c r="M1" s="1"/>
      <c r="O1" s="1"/>
      <c r="Q1" s="1"/>
      <c r="S1" s="1"/>
      <c r="U1" s="1"/>
      <c r="W1" s="1"/>
    </row>
    <row r="2" spans="1:24" s="5" customFormat="1" ht="18" customHeight="1">
      <c r="A2" s="4"/>
      <c r="B2" s="4" t="s">
        <v>1</v>
      </c>
      <c r="C2" s="2">
        <v>10.199999999999999</v>
      </c>
      <c r="D2" s="4" t="s">
        <v>292</v>
      </c>
      <c r="E2" s="4"/>
      <c r="G2" s="4"/>
      <c r="I2" s="4"/>
      <c r="K2" s="4"/>
      <c r="M2" s="4"/>
      <c r="O2" s="4"/>
      <c r="Q2" s="4"/>
      <c r="S2" s="4"/>
      <c r="U2" s="4"/>
      <c r="W2" s="4"/>
    </row>
    <row r="3" spans="1:24" ht="3" customHeight="1">
      <c r="A3" s="6"/>
      <c r="B3" s="6"/>
      <c r="C3" s="6"/>
      <c r="D3" s="6"/>
      <c r="E3" s="6"/>
      <c r="G3" s="6"/>
      <c r="I3" s="6"/>
      <c r="K3" s="6"/>
      <c r="M3" s="6"/>
      <c r="O3" s="6"/>
      <c r="Q3" s="6"/>
      <c r="S3" s="6"/>
      <c r="U3" s="6"/>
      <c r="W3" s="6"/>
    </row>
    <row r="4" spans="1:24" s="75" customFormat="1" ht="18" customHeight="1">
      <c r="A4" s="232" t="s">
        <v>295</v>
      </c>
      <c r="B4" s="232"/>
      <c r="C4" s="232"/>
      <c r="D4" s="233"/>
      <c r="E4" s="210" t="s">
        <v>124</v>
      </c>
      <c r="F4" s="211"/>
      <c r="G4" s="211"/>
      <c r="H4" s="212"/>
      <c r="I4" s="210" t="s">
        <v>125</v>
      </c>
      <c r="J4" s="211"/>
      <c r="K4" s="211"/>
      <c r="L4" s="212"/>
      <c r="M4" s="210" t="s">
        <v>229</v>
      </c>
      <c r="N4" s="211"/>
      <c r="O4" s="211"/>
      <c r="P4" s="212"/>
      <c r="Q4" s="219" t="s">
        <v>126</v>
      </c>
      <c r="R4" s="220"/>
      <c r="S4" s="220"/>
      <c r="T4" s="220"/>
      <c r="U4" s="220"/>
      <c r="V4" s="220"/>
      <c r="W4" s="220"/>
      <c r="X4" s="109"/>
    </row>
    <row r="5" spans="1:24" s="75" customFormat="1" ht="15.75">
      <c r="A5" s="234"/>
      <c r="B5" s="234"/>
      <c r="C5" s="234"/>
      <c r="D5" s="235"/>
      <c r="E5" s="213"/>
      <c r="F5" s="214"/>
      <c r="G5" s="214"/>
      <c r="H5" s="215"/>
      <c r="I5" s="213"/>
      <c r="J5" s="214"/>
      <c r="K5" s="214"/>
      <c r="L5" s="215"/>
      <c r="M5" s="213"/>
      <c r="N5" s="214"/>
      <c r="O5" s="214"/>
      <c r="P5" s="215"/>
      <c r="Q5" s="208" t="s">
        <v>296</v>
      </c>
      <c r="R5" s="221"/>
      <c r="S5" s="221"/>
      <c r="T5" s="221"/>
      <c r="U5" s="221"/>
      <c r="V5" s="221"/>
      <c r="W5" s="221"/>
      <c r="X5" s="98"/>
    </row>
    <row r="6" spans="1:24" s="75" customFormat="1" ht="15.75">
      <c r="A6" s="234"/>
      <c r="B6" s="234"/>
      <c r="C6" s="234"/>
      <c r="D6" s="235"/>
      <c r="E6" s="216"/>
      <c r="F6" s="217"/>
      <c r="G6" s="217"/>
      <c r="H6" s="218"/>
      <c r="I6" s="216"/>
      <c r="J6" s="217"/>
      <c r="K6" s="217"/>
      <c r="L6" s="218"/>
      <c r="M6" s="216"/>
      <c r="N6" s="217"/>
      <c r="O6" s="217"/>
      <c r="P6" s="218"/>
      <c r="Q6" s="222" t="s">
        <v>224</v>
      </c>
      <c r="R6" s="223"/>
      <c r="S6" s="223"/>
      <c r="T6" s="224"/>
      <c r="U6" s="222" t="s">
        <v>230</v>
      </c>
      <c r="V6" s="223"/>
      <c r="W6" s="225"/>
      <c r="X6" s="98"/>
    </row>
    <row r="7" spans="1:24" s="75" customFormat="1" ht="15.75">
      <c r="A7" s="234"/>
      <c r="B7" s="234"/>
      <c r="C7" s="234"/>
      <c r="D7" s="235"/>
      <c r="E7" s="202" t="s">
        <v>127</v>
      </c>
      <c r="F7" s="203"/>
      <c r="G7" s="202" t="s">
        <v>67</v>
      </c>
      <c r="H7" s="203"/>
      <c r="I7" s="202" t="s">
        <v>127</v>
      </c>
      <c r="J7" s="203"/>
      <c r="K7" s="202" t="s">
        <v>67</v>
      </c>
      <c r="L7" s="203"/>
      <c r="M7" s="202" t="s">
        <v>127</v>
      </c>
      <c r="N7" s="203"/>
      <c r="O7" s="202" t="s">
        <v>67</v>
      </c>
      <c r="P7" s="203"/>
      <c r="Q7" s="202" t="s">
        <v>127</v>
      </c>
      <c r="R7" s="203"/>
      <c r="S7" s="202" t="s">
        <v>67</v>
      </c>
      <c r="T7" s="203"/>
      <c r="U7" s="202" t="s">
        <v>127</v>
      </c>
      <c r="V7" s="203"/>
      <c r="W7" s="204" t="s">
        <v>67</v>
      </c>
      <c r="X7" s="205"/>
    </row>
    <row r="8" spans="1:24" s="75" customFormat="1" ht="15.75">
      <c r="A8" s="236"/>
      <c r="B8" s="236"/>
      <c r="C8" s="236"/>
      <c r="D8" s="237"/>
      <c r="E8" s="208" t="s">
        <v>128</v>
      </c>
      <c r="F8" s="209"/>
      <c r="G8" s="208" t="s">
        <v>129</v>
      </c>
      <c r="H8" s="209"/>
      <c r="I8" s="208" t="s">
        <v>128</v>
      </c>
      <c r="J8" s="209"/>
      <c r="K8" s="208" t="s">
        <v>129</v>
      </c>
      <c r="L8" s="209"/>
      <c r="M8" s="208" t="s">
        <v>128</v>
      </c>
      <c r="N8" s="209"/>
      <c r="O8" s="208" t="s">
        <v>129</v>
      </c>
      <c r="P8" s="209"/>
      <c r="Q8" s="208" t="s">
        <v>128</v>
      </c>
      <c r="R8" s="209"/>
      <c r="S8" s="208" t="s">
        <v>129</v>
      </c>
      <c r="T8" s="209"/>
      <c r="U8" s="208" t="s">
        <v>128</v>
      </c>
      <c r="V8" s="209"/>
      <c r="W8" s="208" t="s">
        <v>129</v>
      </c>
      <c r="X8" s="221"/>
    </row>
    <row r="9" spans="1:24" s="81" customFormat="1" ht="9" customHeight="1">
      <c r="A9" s="76"/>
      <c r="B9" s="76"/>
      <c r="C9" s="76"/>
      <c r="D9" s="77"/>
      <c r="E9" s="78"/>
      <c r="F9" s="79"/>
      <c r="G9" s="78"/>
      <c r="H9" s="79"/>
      <c r="I9" s="78"/>
      <c r="J9" s="79"/>
      <c r="K9" s="78"/>
      <c r="L9" s="79"/>
      <c r="M9" s="78"/>
      <c r="N9" s="79"/>
      <c r="O9" s="78"/>
      <c r="P9" s="79"/>
      <c r="Q9" s="78"/>
      <c r="R9" s="80"/>
      <c r="S9" s="78"/>
      <c r="T9" s="80"/>
      <c r="U9" s="78"/>
      <c r="V9" s="80"/>
      <c r="W9" s="78"/>
      <c r="X9" s="71"/>
    </row>
    <row r="10" spans="1:24" s="74" customFormat="1" ht="22.5" customHeight="1">
      <c r="A10" s="228" t="s">
        <v>130</v>
      </c>
      <c r="B10" s="228"/>
      <c r="C10" s="228"/>
      <c r="D10" s="229"/>
      <c r="E10" s="82">
        <v>3520</v>
      </c>
      <c r="F10" s="83"/>
      <c r="G10" s="82">
        <v>39014</v>
      </c>
      <c r="H10" s="83"/>
      <c r="I10" s="82">
        <v>3851</v>
      </c>
      <c r="J10" s="83"/>
      <c r="K10" s="82">
        <v>41918</v>
      </c>
      <c r="L10" s="83"/>
      <c r="M10" s="82">
        <v>4046</v>
      </c>
      <c r="N10" s="83"/>
      <c r="O10" s="82">
        <v>43537</v>
      </c>
      <c r="P10" s="83"/>
      <c r="Q10" s="84">
        <f t="shared" ref="Q10:Q15" si="0">(I10-E10)/E10*100</f>
        <v>9.4034090909090917</v>
      </c>
      <c r="R10" s="85"/>
      <c r="S10" s="84">
        <f>(K10-G10)/G10*100</f>
        <v>7.4434818270364485</v>
      </c>
      <c r="U10" s="84">
        <f t="shared" ref="U10:U15" si="1">(M10-I10)/I10*100</f>
        <v>5.0636198390028566</v>
      </c>
      <c r="V10" s="85"/>
      <c r="W10" s="84">
        <f>(O10-K10)/K10*100</f>
        <v>3.8623025907724604</v>
      </c>
    </row>
    <row r="11" spans="1:24" s="90" customFormat="1" ht="30.75" customHeight="1">
      <c r="A11" s="230" t="s">
        <v>131</v>
      </c>
      <c r="B11" s="230"/>
      <c r="C11" s="230"/>
      <c r="D11" s="231"/>
      <c r="E11" s="86">
        <v>1628</v>
      </c>
      <c r="F11" s="87"/>
      <c r="G11" s="86">
        <v>3776</v>
      </c>
      <c r="H11" s="87"/>
      <c r="I11" s="86">
        <v>1759</v>
      </c>
      <c r="J11" s="87"/>
      <c r="K11" s="86">
        <v>4122</v>
      </c>
      <c r="L11" s="87"/>
      <c r="M11" s="86">
        <v>1861</v>
      </c>
      <c r="N11" s="87"/>
      <c r="O11" s="86">
        <v>4340</v>
      </c>
      <c r="P11" s="87"/>
      <c r="Q11" s="88">
        <f t="shared" si="0"/>
        <v>8.0466830466830466</v>
      </c>
      <c r="R11" s="89"/>
      <c r="S11" s="88">
        <f t="shared" ref="S11:S17" si="2">(K11-G11)/G11*100</f>
        <v>9.1631355932203391</v>
      </c>
      <c r="U11" s="88">
        <f t="shared" si="1"/>
        <v>5.7987492893689598</v>
      </c>
      <c r="V11" s="89"/>
      <c r="W11" s="88">
        <f t="shared" ref="W11:W17" si="3">(O11-K11)/K11*100</f>
        <v>5.2886948083454639</v>
      </c>
    </row>
    <row r="12" spans="1:24" s="90" customFormat="1" ht="30.75" customHeight="1">
      <c r="A12" s="206" t="s">
        <v>132</v>
      </c>
      <c r="B12" s="206"/>
      <c r="C12" s="206"/>
      <c r="D12" s="207"/>
      <c r="E12" s="86">
        <v>1058</v>
      </c>
      <c r="F12" s="87"/>
      <c r="G12" s="86">
        <v>7281</v>
      </c>
      <c r="H12" s="87"/>
      <c r="I12" s="86">
        <v>1188</v>
      </c>
      <c r="J12" s="87"/>
      <c r="K12" s="86">
        <v>8050</v>
      </c>
      <c r="L12" s="87"/>
      <c r="M12" s="86">
        <v>1284</v>
      </c>
      <c r="N12" s="87"/>
      <c r="O12" s="86">
        <v>8677</v>
      </c>
      <c r="P12" s="87"/>
      <c r="Q12" s="88">
        <f t="shared" si="0"/>
        <v>12.287334593572778</v>
      </c>
      <c r="R12" s="91"/>
      <c r="S12" s="88">
        <f t="shared" si="2"/>
        <v>10.561736025271253</v>
      </c>
      <c r="U12" s="88">
        <f t="shared" si="1"/>
        <v>8.0808080808080813</v>
      </c>
      <c r="V12" s="91"/>
      <c r="W12" s="88">
        <f t="shared" si="3"/>
        <v>7.7888198757763965</v>
      </c>
    </row>
    <row r="13" spans="1:24" s="92" customFormat="1" ht="30.75" customHeight="1">
      <c r="A13" s="206" t="s">
        <v>133</v>
      </c>
      <c r="B13" s="206"/>
      <c r="C13" s="206"/>
      <c r="D13" s="207"/>
      <c r="E13" s="86">
        <v>394</v>
      </c>
      <c r="F13" s="87"/>
      <c r="G13" s="86">
        <v>5259</v>
      </c>
      <c r="H13" s="87"/>
      <c r="I13" s="86">
        <v>468</v>
      </c>
      <c r="J13" s="87"/>
      <c r="K13" s="86">
        <v>6249</v>
      </c>
      <c r="L13" s="87"/>
      <c r="M13" s="86">
        <v>448</v>
      </c>
      <c r="N13" s="87"/>
      <c r="O13" s="86">
        <v>6000</v>
      </c>
      <c r="P13" s="87"/>
      <c r="Q13" s="88">
        <f t="shared" si="0"/>
        <v>18.781725888324875</v>
      </c>
      <c r="R13" s="91"/>
      <c r="S13" s="88">
        <f t="shared" si="2"/>
        <v>18.824871648602397</v>
      </c>
      <c r="U13" s="88">
        <f t="shared" si="1"/>
        <v>-4.2735042735042734</v>
      </c>
      <c r="V13" s="91"/>
      <c r="W13" s="88">
        <f t="shared" si="3"/>
        <v>-3.9846375420067215</v>
      </c>
    </row>
    <row r="14" spans="1:24" s="92" customFormat="1" ht="30.75" customHeight="1">
      <c r="A14" s="206" t="s">
        <v>134</v>
      </c>
      <c r="B14" s="206"/>
      <c r="C14" s="206"/>
      <c r="D14" s="207"/>
      <c r="E14" s="86">
        <v>330</v>
      </c>
      <c r="F14" s="87"/>
      <c r="G14" s="86">
        <v>9808</v>
      </c>
      <c r="H14" s="87"/>
      <c r="I14" s="86">
        <v>324</v>
      </c>
      <c r="J14" s="87"/>
      <c r="K14" s="86">
        <v>9912</v>
      </c>
      <c r="L14" s="87"/>
      <c r="M14" s="86">
        <v>338</v>
      </c>
      <c r="N14" s="87"/>
      <c r="O14" s="86">
        <v>10366</v>
      </c>
      <c r="P14" s="87"/>
      <c r="Q14" s="88">
        <f t="shared" si="0"/>
        <v>-1.8181818181818181</v>
      </c>
      <c r="R14" s="91"/>
      <c r="S14" s="88">
        <f t="shared" si="2"/>
        <v>1.0603588907014683</v>
      </c>
      <c r="U14" s="88">
        <f t="shared" si="1"/>
        <v>4.3209876543209873</v>
      </c>
      <c r="V14" s="91"/>
      <c r="W14" s="88">
        <f t="shared" si="3"/>
        <v>4.5803066989507668</v>
      </c>
    </row>
    <row r="15" spans="1:24" s="92" customFormat="1" ht="30.75" customHeight="1">
      <c r="A15" s="206" t="s">
        <v>135</v>
      </c>
      <c r="B15" s="206"/>
      <c r="C15" s="206"/>
      <c r="D15" s="207"/>
      <c r="E15" s="86">
        <v>64</v>
      </c>
      <c r="F15" s="87"/>
      <c r="G15" s="86">
        <v>4308</v>
      </c>
      <c r="H15" s="87"/>
      <c r="I15" s="86">
        <v>61</v>
      </c>
      <c r="J15" s="87"/>
      <c r="K15" s="86">
        <v>4205</v>
      </c>
      <c r="L15" s="87"/>
      <c r="M15" s="86">
        <v>58</v>
      </c>
      <c r="N15" s="87"/>
      <c r="O15" s="86">
        <v>4004</v>
      </c>
      <c r="P15" s="87"/>
      <c r="Q15" s="88">
        <f t="shared" si="0"/>
        <v>-4.6875</v>
      </c>
      <c r="R15" s="91"/>
      <c r="S15" s="88">
        <f t="shared" si="2"/>
        <v>-2.3909006499535748</v>
      </c>
      <c r="U15" s="88">
        <f t="shared" si="1"/>
        <v>-4.918032786885246</v>
      </c>
      <c r="V15" s="91"/>
      <c r="W15" s="88">
        <f t="shared" si="3"/>
        <v>-4.7800237812128419</v>
      </c>
    </row>
    <row r="16" spans="1:24" s="92" customFormat="1" ht="30.75" customHeight="1">
      <c r="A16" s="206" t="s">
        <v>136</v>
      </c>
      <c r="B16" s="206"/>
      <c r="C16" s="206"/>
      <c r="D16" s="207"/>
      <c r="E16" s="86">
        <v>41</v>
      </c>
      <c r="F16" s="87"/>
      <c r="G16" s="86">
        <v>6635</v>
      </c>
      <c r="H16" s="87"/>
      <c r="I16" s="86">
        <v>46</v>
      </c>
      <c r="J16" s="87"/>
      <c r="K16" s="86">
        <v>7184</v>
      </c>
      <c r="L16" s="87"/>
      <c r="M16" s="86">
        <v>52</v>
      </c>
      <c r="N16" s="87"/>
      <c r="O16" s="86">
        <v>7862</v>
      </c>
      <c r="P16" s="87"/>
      <c r="Q16" s="95">
        <v>0.11</v>
      </c>
      <c r="R16" s="91"/>
      <c r="S16" s="88">
        <f t="shared" si="2"/>
        <v>8.2743029389600604</v>
      </c>
      <c r="U16" s="95">
        <v>0.12</v>
      </c>
      <c r="V16" s="91"/>
      <c r="W16" s="88">
        <f t="shared" si="3"/>
        <v>9.4376391982182639</v>
      </c>
    </row>
    <row r="17" spans="1:24" s="92" customFormat="1" ht="30.75" customHeight="1">
      <c r="A17" s="206" t="s">
        <v>137</v>
      </c>
      <c r="B17" s="206"/>
      <c r="C17" s="206"/>
      <c r="D17" s="207"/>
      <c r="E17" s="86">
        <v>4</v>
      </c>
      <c r="F17" s="87"/>
      <c r="G17" s="86">
        <v>1439</v>
      </c>
      <c r="H17" s="87"/>
      <c r="I17" s="86">
        <v>3</v>
      </c>
      <c r="J17" s="87"/>
      <c r="K17" s="86">
        <v>1059</v>
      </c>
      <c r="L17" s="87"/>
      <c r="M17" s="86">
        <v>3</v>
      </c>
      <c r="N17" s="87"/>
      <c r="O17" s="86">
        <v>1095</v>
      </c>
      <c r="P17" s="87"/>
      <c r="Q17" s="95">
        <v>-0.33</v>
      </c>
      <c r="R17" s="91"/>
      <c r="S17" s="88">
        <f t="shared" si="2"/>
        <v>-26.40722724113968</v>
      </c>
      <c r="U17" s="95" t="s">
        <v>28</v>
      </c>
      <c r="V17" s="91"/>
      <c r="W17" s="88">
        <f t="shared" si="3"/>
        <v>3.3994334277620402</v>
      </c>
    </row>
    <row r="18" spans="1:24" s="92" customFormat="1" ht="30.75" customHeight="1">
      <c r="A18" s="206" t="s">
        <v>138</v>
      </c>
      <c r="B18" s="206"/>
      <c r="C18" s="206"/>
      <c r="D18" s="207"/>
      <c r="E18" s="86">
        <v>1</v>
      </c>
      <c r="F18" s="87"/>
      <c r="G18" s="86">
        <v>508</v>
      </c>
      <c r="H18" s="87"/>
      <c r="I18" s="86">
        <v>2</v>
      </c>
      <c r="J18" s="87"/>
      <c r="K18" s="86">
        <v>1137</v>
      </c>
      <c r="L18" s="87"/>
      <c r="M18" s="86">
        <v>2</v>
      </c>
      <c r="N18" s="87"/>
      <c r="O18" s="86">
        <v>1193</v>
      </c>
      <c r="P18" s="87"/>
      <c r="Q18" s="95">
        <v>0.5</v>
      </c>
      <c r="R18" s="91"/>
      <c r="S18" s="95">
        <v>0.55000000000000004</v>
      </c>
      <c r="U18" s="95" t="s">
        <v>28</v>
      </c>
      <c r="V18" s="91"/>
      <c r="W18" s="95">
        <v>0.05</v>
      </c>
    </row>
    <row r="19" spans="1:24" s="92" customFormat="1" ht="30.75" customHeight="1">
      <c r="A19" s="226" t="s">
        <v>139</v>
      </c>
      <c r="B19" s="226"/>
      <c r="C19" s="226"/>
      <c r="D19" s="227"/>
      <c r="E19" s="94" t="s">
        <v>28</v>
      </c>
      <c r="F19" s="93"/>
      <c r="G19" s="94" t="s">
        <v>28</v>
      </c>
      <c r="H19" s="93"/>
      <c r="I19" s="95" t="s">
        <v>140</v>
      </c>
      <c r="J19" s="96"/>
      <c r="K19" s="95" t="s">
        <v>141</v>
      </c>
      <c r="L19" s="97"/>
      <c r="M19" s="94" t="s">
        <v>28</v>
      </c>
      <c r="N19" s="93"/>
      <c r="O19" s="94" t="s">
        <v>28</v>
      </c>
      <c r="P19" s="93"/>
      <c r="Q19" s="95" t="s">
        <v>140</v>
      </c>
      <c r="R19" s="96"/>
      <c r="S19" s="95" t="s">
        <v>141</v>
      </c>
      <c r="T19" s="97"/>
      <c r="U19" s="95" t="s">
        <v>140</v>
      </c>
      <c r="V19" s="96"/>
      <c r="W19" s="95" t="s">
        <v>141</v>
      </c>
    </row>
    <row r="20" spans="1:24" s="9" customFormat="1" ht="4.5" customHeight="1">
      <c r="A20" s="61"/>
      <c r="B20" s="98"/>
      <c r="C20" s="98"/>
      <c r="D20" s="98"/>
      <c r="E20" s="73"/>
      <c r="F20" s="72"/>
      <c r="G20" s="73"/>
      <c r="H20" s="72"/>
      <c r="I20" s="73"/>
      <c r="J20" s="61"/>
      <c r="K20" s="73"/>
      <c r="L20" s="61"/>
      <c r="M20" s="73"/>
      <c r="N20" s="72"/>
      <c r="O20" s="73"/>
      <c r="P20" s="72"/>
      <c r="Q20" s="73"/>
      <c r="R20" s="61"/>
      <c r="S20" s="73"/>
      <c r="T20" s="61"/>
      <c r="U20" s="73"/>
      <c r="V20" s="61"/>
      <c r="W20" s="73"/>
      <c r="X20" s="61"/>
    </row>
    <row r="21" spans="1:24" s="9" customFormat="1" ht="2.25" customHeight="1">
      <c r="A21" s="10"/>
      <c r="B21" s="10"/>
      <c r="C21" s="10"/>
      <c r="D21" s="10"/>
      <c r="E21" s="10"/>
      <c r="G21" s="10"/>
      <c r="I21" s="10"/>
      <c r="K21" s="10"/>
      <c r="M21" s="10"/>
      <c r="O21" s="10"/>
      <c r="Q21" s="10"/>
      <c r="S21" s="10"/>
      <c r="U21" s="10"/>
      <c r="W21" s="10"/>
    </row>
    <row r="22" spans="1:24" s="9" customFormat="1" ht="11.25" customHeight="1">
      <c r="A22" s="10"/>
      <c r="B22" s="81"/>
      <c r="C22" s="10"/>
      <c r="D22" s="10"/>
      <c r="E22" s="10"/>
      <c r="G22" s="10"/>
      <c r="I22" s="10"/>
      <c r="K22" s="10"/>
      <c r="M22" s="10"/>
      <c r="Q22" s="10"/>
      <c r="S22" s="10"/>
      <c r="U22" s="10"/>
      <c r="W22" s="10"/>
    </row>
    <row r="23" spans="1:24" s="9" customFormat="1" ht="17.25">
      <c r="A23" s="10"/>
      <c r="B23" s="81" t="s">
        <v>142</v>
      </c>
      <c r="C23" s="10"/>
      <c r="D23" s="10"/>
      <c r="E23" s="10"/>
      <c r="G23" s="10"/>
      <c r="I23" s="10"/>
      <c r="K23" s="10"/>
      <c r="M23" s="81" t="s">
        <v>143</v>
      </c>
      <c r="N23" s="71"/>
      <c r="O23" s="10"/>
      <c r="Q23" s="10"/>
      <c r="S23" s="10"/>
      <c r="U23" s="10"/>
      <c r="W23" s="10"/>
    </row>
  </sheetData>
  <mergeCells count="38">
    <mergeCell ref="E7:F7"/>
    <mergeCell ref="A14:D14"/>
    <mergeCell ref="A15:D15"/>
    <mergeCell ref="A16:D16"/>
    <mergeCell ref="I4:L6"/>
    <mergeCell ref="A12:D12"/>
    <mergeCell ref="A13:D13"/>
    <mergeCell ref="A4:D8"/>
    <mergeCell ref="E4:H6"/>
    <mergeCell ref="A19:D19"/>
    <mergeCell ref="U8:V8"/>
    <mergeCell ref="W8:X8"/>
    <mergeCell ref="A10:D10"/>
    <mergeCell ref="A11:D11"/>
    <mergeCell ref="A17:D17"/>
    <mergeCell ref="M4:P6"/>
    <mergeCell ref="Q4:W4"/>
    <mergeCell ref="Q5:W5"/>
    <mergeCell ref="Q6:T6"/>
    <mergeCell ref="U6:W6"/>
    <mergeCell ref="A18:D18"/>
    <mergeCell ref="M8:N8"/>
    <mergeCell ref="O8:P8"/>
    <mergeCell ref="Q8:R8"/>
    <mergeCell ref="S8:T8"/>
    <mergeCell ref="E8:F8"/>
    <mergeCell ref="G8:H8"/>
    <mergeCell ref="I8:J8"/>
    <mergeCell ref="K8:L8"/>
    <mergeCell ref="S7:T7"/>
    <mergeCell ref="G7:H7"/>
    <mergeCell ref="U7:V7"/>
    <mergeCell ref="W7:X7"/>
    <mergeCell ref="I7:J7"/>
    <mergeCell ref="K7:L7"/>
    <mergeCell ref="M7:N7"/>
    <mergeCell ref="O7:P7"/>
    <mergeCell ref="Q7:R7"/>
  </mergeCells>
  <phoneticPr fontId="0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Q36"/>
  <sheetViews>
    <sheetView showGridLines="0" topLeftCell="E16" workbookViewId="0">
      <selection activeCell="A5" sqref="A5:D6"/>
    </sheetView>
  </sheetViews>
  <sheetFormatPr defaultRowHeight="18.75"/>
  <cols>
    <col min="1" max="1" width="1.7109375" style="32" customWidth="1"/>
    <col min="2" max="2" width="6" style="32" customWidth="1"/>
    <col min="3" max="3" width="5.85546875" style="32" customWidth="1"/>
    <col min="4" max="4" width="25.7109375" style="32" customWidth="1"/>
    <col min="5" max="5" width="10.140625" style="32" customWidth="1"/>
    <col min="6" max="6" width="6.28515625" style="6" customWidth="1"/>
    <col min="7" max="7" width="10.140625" style="32" customWidth="1"/>
    <col min="8" max="8" width="6.28515625" style="6" customWidth="1"/>
    <col min="9" max="9" width="10.140625" style="32" customWidth="1"/>
    <col min="10" max="10" width="6.28515625" style="6" customWidth="1"/>
    <col min="11" max="11" width="11" style="32" customWidth="1"/>
    <col min="12" max="12" width="5.140625" style="6" customWidth="1"/>
    <col min="13" max="13" width="11" style="32" customWidth="1"/>
    <col min="14" max="14" width="5.140625" style="6" customWidth="1"/>
    <col min="15" max="15" width="1.42578125" style="32" customWidth="1"/>
    <col min="16" max="16" width="24.7109375" style="32" customWidth="1"/>
    <col min="17" max="17" width="8.28515625" style="6" customWidth="1"/>
    <col min="18" max="16384" width="9.140625" style="6"/>
  </cols>
  <sheetData>
    <row r="1" spans="1:17" s="3" customFormat="1" ht="18.75" customHeight="1">
      <c r="A1" s="1"/>
      <c r="B1" s="1" t="s">
        <v>0</v>
      </c>
      <c r="C1" s="2">
        <v>10.3</v>
      </c>
      <c r="D1" s="1" t="s">
        <v>231</v>
      </c>
      <c r="E1" s="1"/>
      <c r="G1" s="1"/>
      <c r="I1" s="1"/>
      <c r="K1" s="1"/>
      <c r="M1" s="1"/>
      <c r="O1" s="1"/>
      <c r="P1" s="1"/>
    </row>
    <row r="2" spans="1:17" s="5" customFormat="1" ht="18.75" customHeight="1">
      <c r="A2" s="4"/>
      <c r="B2" s="4" t="s">
        <v>1</v>
      </c>
      <c r="C2" s="2">
        <v>10.3</v>
      </c>
      <c r="D2" s="4" t="s">
        <v>297</v>
      </c>
      <c r="E2" s="4"/>
      <c r="G2" s="4"/>
      <c r="I2" s="4"/>
      <c r="K2" s="4"/>
      <c r="M2" s="4"/>
      <c r="O2" s="4"/>
      <c r="P2" s="4"/>
    </row>
    <row r="3" spans="1:17" ht="3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10" customFormat="1" ht="17.25" customHeight="1">
      <c r="A4" s="7"/>
      <c r="B4" s="7"/>
      <c r="C4" s="7"/>
      <c r="D4" s="7"/>
      <c r="E4" s="8"/>
      <c r="F4" s="158"/>
      <c r="G4" s="8"/>
      <c r="H4" s="158"/>
      <c r="I4" s="8"/>
      <c r="J4" s="158"/>
      <c r="K4" s="242" t="s">
        <v>2</v>
      </c>
      <c r="L4" s="246"/>
      <c r="M4" s="246"/>
      <c r="N4" s="243"/>
      <c r="O4" s="158"/>
      <c r="P4" s="7"/>
      <c r="Q4" s="9"/>
    </row>
    <row r="5" spans="1:17" s="10" customFormat="1" ht="15.75" customHeight="1">
      <c r="A5" s="239" t="s">
        <v>298</v>
      </c>
      <c r="B5" s="239"/>
      <c r="C5" s="239"/>
      <c r="D5" s="247"/>
      <c r="E5" s="238">
        <v>2555</v>
      </c>
      <c r="F5" s="247"/>
      <c r="G5" s="238">
        <v>2556</v>
      </c>
      <c r="H5" s="247"/>
      <c r="I5" s="238">
        <v>2557</v>
      </c>
      <c r="J5" s="247"/>
      <c r="K5" s="248" t="s">
        <v>3</v>
      </c>
      <c r="L5" s="249"/>
      <c r="M5" s="249"/>
      <c r="N5" s="250"/>
      <c r="O5" s="238" t="s">
        <v>4</v>
      </c>
      <c r="P5" s="239"/>
      <c r="Q5" s="9"/>
    </row>
    <row r="6" spans="1:17" s="10" customFormat="1" ht="15.75" customHeight="1">
      <c r="A6" s="239"/>
      <c r="B6" s="239"/>
      <c r="C6" s="239"/>
      <c r="D6" s="247"/>
      <c r="E6" s="240" t="s">
        <v>6</v>
      </c>
      <c r="F6" s="241"/>
      <c r="G6" s="240" t="s">
        <v>7</v>
      </c>
      <c r="H6" s="241"/>
      <c r="I6" s="240" t="s">
        <v>232</v>
      </c>
      <c r="J6" s="241"/>
      <c r="K6" s="242">
        <v>2556</v>
      </c>
      <c r="L6" s="243"/>
      <c r="M6" s="242">
        <v>2557</v>
      </c>
      <c r="N6" s="243"/>
      <c r="O6" s="238"/>
      <c r="P6" s="239"/>
      <c r="Q6" s="9"/>
    </row>
    <row r="7" spans="1:17" s="10" customFormat="1" ht="15.75" customHeight="1">
      <c r="A7" s="11"/>
      <c r="B7" s="11"/>
      <c r="C7" s="11"/>
      <c r="D7" s="11"/>
      <c r="E7" s="12"/>
      <c r="F7" s="159"/>
      <c r="G7" s="12"/>
      <c r="H7" s="159"/>
      <c r="I7" s="12"/>
      <c r="J7" s="159"/>
      <c r="K7" s="251" t="s">
        <v>7</v>
      </c>
      <c r="L7" s="252"/>
      <c r="M7" s="251" t="s">
        <v>232</v>
      </c>
      <c r="N7" s="252"/>
      <c r="O7" s="12"/>
      <c r="P7" s="11"/>
      <c r="Q7" s="9"/>
    </row>
    <row r="8" spans="1:17" s="9" customFormat="1" ht="24.75" customHeight="1">
      <c r="A8" s="244" t="s">
        <v>76</v>
      </c>
      <c r="B8" s="244"/>
      <c r="C8" s="244"/>
      <c r="D8" s="245"/>
      <c r="E8" s="13">
        <v>948</v>
      </c>
      <c r="G8" s="13">
        <f>SUM(G9:G29)</f>
        <v>979</v>
      </c>
      <c r="I8" s="155">
        <v>1028</v>
      </c>
      <c r="K8" s="14">
        <f>(G8-E8)/E8*100</f>
        <v>3.2700421940928273</v>
      </c>
      <c r="L8" s="15"/>
      <c r="M8" s="14">
        <f>(((I8-G8)/G8)*100)</f>
        <v>5.0051072522982638</v>
      </c>
      <c r="O8" s="16"/>
      <c r="P8" s="17" t="s">
        <v>8</v>
      </c>
    </row>
    <row r="9" spans="1:17" s="19" customFormat="1" ht="15.75" customHeight="1">
      <c r="A9" s="18"/>
      <c r="B9" s="19" t="s">
        <v>9</v>
      </c>
      <c r="C9" s="18"/>
      <c r="D9" s="20"/>
      <c r="E9" s="21">
        <v>243</v>
      </c>
      <c r="F9" s="22"/>
      <c r="G9" s="21">
        <v>254</v>
      </c>
      <c r="H9" s="22"/>
      <c r="I9" s="21">
        <v>268</v>
      </c>
      <c r="J9" s="22"/>
      <c r="K9" s="23">
        <f>(G9-E9)/E9*100</f>
        <v>4.5267489711934159</v>
      </c>
      <c r="L9" s="15"/>
      <c r="M9" s="23">
        <v>5.5</v>
      </c>
      <c r="N9" s="15"/>
      <c r="O9" s="24"/>
      <c r="P9" s="19" t="s">
        <v>10</v>
      </c>
    </row>
    <row r="10" spans="1:17" s="19" customFormat="1" ht="15.75" customHeight="1">
      <c r="B10" s="19" t="s">
        <v>11</v>
      </c>
      <c r="D10" s="25"/>
      <c r="E10" s="21">
        <v>115</v>
      </c>
      <c r="F10" s="22"/>
      <c r="G10" s="21">
        <v>117</v>
      </c>
      <c r="H10" s="22"/>
      <c r="I10" s="21">
        <v>126</v>
      </c>
      <c r="J10" s="22"/>
      <c r="K10" s="23">
        <f>(G10-E10)/E10*100</f>
        <v>1.7391304347826086</v>
      </c>
      <c r="L10" s="15"/>
      <c r="M10" s="23">
        <v>7.7</v>
      </c>
      <c r="N10" s="15"/>
      <c r="O10" s="24"/>
      <c r="P10" s="19" t="s">
        <v>12</v>
      </c>
    </row>
    <row r="11" spans="1:17" s="19" customFormat="1" ht="15.75" customHeight="1">
      <c r="B11" s="19" t="s">
        <v>13</v>
      </c>
      <c r="D11" s="25"/>
      <c r="E11" s="21">
        <v>5</v>
      </c>
      <c r="F11" s="22"/>
      <c r="G11" s="21">
        <v>5</v>
      </c>
      <c r="H11" s="22"/>
      <c r="I11" s="21">
        <v>5</v>
      </c>
      <c r="J11" s="22"/>
      <c r="K11" s="26" t="s">
        <v>28</v>
      </c>
      <c r="L11" s="15"/>
      <c r="M11" s="26" t="s">
        <v>28</v>
      </c>
      <c r="N11" s="15"/>
      <c r="O11" s="24"/>
      <c r="P11" s="19" t="s">
        <v>14</v>
      </c>
    </row>
    <row r="12" spans="1:17" s="19" customFormat="1" ht="15.75" customHeight="1">
      <c r="B12" s="19" t="s">
        <v>15</v>
      </c>
      <c r="D12" s="25"/>
      <c r="E12" s="21">
        <v>3</v>
      </c>
      <c r="F12" s="22"/>
      <c r="G12" s="21">
        <v>2</v>
      </c>
      <c r="H12" s="22"/>
      <c r="I12" s="21">
        <v>2</v>
      </c>
      <c r="J12" s="22"/>
      <c r="K12" s="23">
        <f>(G12-E12)/E12*100</f>
        <v>-33.333333333333329</v>
      </c>
      <c r="L12" s="15"/>
      <c r="M12" s="26" t="s">
        <v>28</v>
      </c>
      <c r="N12" s="15"/>
      <c r="O12" s="24"/>
      <c r="P12" s="19" t="s">
        <v>16</v>
      </c>
    </row>
    <row r="13" spans="1:17" s="19" customFormat="1" ht="15.75" customHeight="1">
      <c r="B13" s="19" t="s">
        <v>17</v>
      </c>
      <c r="D13" s="25"/>
      <c r="E13" s="21">
        <v>2</v>
      </c>
      <c r="F13" s="22"/>
      <c r="G13" s="21">
        <v>3</v>
      </c>
      <c r="H13" s="22"/>
      <c r="I13" s="21">
        <v>3</v>
      </c>
      <c r="J13" s="22"/>
      <c r="K13" s="26">
        <v>50</v>
      </c>
      <c r="L13" s="15"/>
      <c r="M13" s="26" t="s">
        <v>28</v>
      </c>
      <c r="N13" s="15"/>
      <c r="O13" s="24"/>
      <c r="P13" s="19" t="s">
        <v>18</v>
      </c>
    </row>
    <row r="14" spans="1:17" s="19" customFormat="1" ht="15.75" customHeight="1">
      <c r="B14" s="19" t="s">
        <v>19</v>
      </c>
      <c r="D14" s="25"/>
      <c r="E14" s="21">
        <v>5</v>
      </c>
      <c r="F14" s="22"/>
      <c r="G14" s="21">
        <v>5</v>
      </c>
      <c r="H14" s="22"/>
      <c r="I14" s="21">
        <v>1</v>
      </c>
      <c r="J14" s="22"/>
      <c r="K14" s="26" t="s">
        <v>28</v>
      </c>
      <c r="L14" s="27"/>
      <c r="M14" s="23">
        <f>(((I14-G14)/G14)*100)</f>
        <v>-80</v>
      </c>
      <c r="N14" s="27"/>
      <c r="O14" s="24"/>
      <c r="P14" s="19" t="s">
        <v>20</v>
      </c>
    </row>
    <row r="15" spans="1:17" s="19" customFormat="1" ht="15.75" customHeight="1">
      <c r="B15" s="19" t="s">
        <v>21</v>
      </c>
      <c r="D15" s="25"/>
      <c r="E15" s="21">
        <v>25</v>
      </c>
      <c r="F15" s="22"/>
      <c r="G15" s="21">
        <v>23</v>
      </c>
      <c r="H15" s="22"/>
      <c r="I15" s="21">
        <v>23</v>
      </c>
      <c r="J15" s="22"/>
      <c r="K15" s="26">
        <v>-8</v>
      </c>
      <c r="L15" s="15"/>
      <c r="M15" s="26" t="s">
        <v>28</v>
      </c>
      <c r="N15" s="15"/>
      <c r="O15" s="24"/>
      <c r="P15" s="19" t="s">
        <v>22</v>
      </c>
    </row>
    <row r="16" spans="1:17" s="19" customFormat="1" ht="15.75" customHeight="1">
      <c r="B16" s="19" t="s">
        <v>23</v>
      </c>
      <c r="D16" s="25"/>
      <c r="E16" s="21">
        <v>84</v>
      </c>
      <c r="F16" s="22"/>
      <c r="G16" s="21">
        <v>81</v>
      </c>
      <c r="H16" s="22"/>
      <c r="I16" s="21">
        <v>79</v>
      </c>
      <c r="J16" s="22"/>
      <c r="K16" s="26">
        <v>-3.6</v>
      </c>
      <c r="L16" s="15"/>
      <c r="M16" s="23">
        <v>-2.5</v>
      </c>
      <c r="N16" s="15"/>
      <c r="O16" s="24"/>
      <c r="P16" s="19" t="s">
        <v>24</v>
      </c>
    </row>
    <row r="17" spans="1:16" s="19" customFormat="1" ht="15.75" customHeight="1">
      <c r="B17" s="19" t="s">
        <v>25</v>
      </c>
      <c r="D17" s="25"/>
      <c r="E17" s="21">
        <v>11</v>
      </c>
      <c r="F17" s="22"/>
      <c r="G17" s="21">
        <v>11</v>
      </c>
      <c r="H17" s="22"/>
      <c r="I17" s="21">
        <v>11</v>
      </c>
      <c r="J17" s="22"/>
      <c r="K17" s="26" t="s">
        <v>28</v>
      </c>
      <c r="L17" s="15"/>
      <c r="M17" s="26" t="s">
        <v>28</v>
      </c>
      <c r="N17" s="15"/>
      <c r="O17" s="24"/>
      <c r="P17" s="19" t="s">
        <v>26</v>
      </c>
    </row>
    <row r="18" spans="1:16" s="19" customFormat="1" ht="15.75" customHeight="1">
      <c r="B18" s="19" t="s">
        <v>27</v>
      </c>
      <c r="D18" s="25"/>
      <c r="E18" s="28" t="s">
        <v>28</v>
      </c>
      <c r="F18" s="22"/>
      <c r="G18" s="28" t="s">
        <v>28</v>
      </c>
      <c r="H18" s="22"/>
      <c r="I18" s="28" t="s">
        <v>28</v>
      </c>
      <c r="J18" s="22"/>
      <c r="K18" s="28" t="s">
        <v>28</v>
      </c>
      <c r="L18" s="15"/>
      <c r="M18" s="26" t="s">
        <v>28</v>
      </c>
      <c r="N18" s="15"/>
      <c r="O18" s="24"/>
      <c r="P18" s="19" t="s">
        <v>29</v>
      </c>
    </row>
    <row r="19" spans="1:16" s="19" customFormat="1" ht="15.75" customHeight="1">
      <c r="B19" s="19" t="s">
        <v>30</v>
      </c>
      <c r="D19" s="25"/>
      <c r="E19" s="21">
        <v>14</v>
      </c>
      <c r="F19" s="22"/>
      <c r="G19" s="21">
        <v>13</v>
      </c>
      <c r="H19" s="22"/>
      <c r="I19" s="21">
        <v>13</v>
      </c>
      <c r="J19" s="22"/>
      <c r="K19" s="26">
        <f>(G19-E19)/E19*100</f>
        <v>-7.1428571428571423</v>
      </c>
      <c r="L19" s="15"/>
      <c r="M19" s="26" t="s">
        <v>28</v>
      </c>
      <c r="N19" s="15"/>
      <c r="O19" s="24"/>
      <c r="P19" s="19" t="s">
        <v>31</v>
      </c>
    </row>
    <row r="20" spans="1:16" s="19" customFormat="1" ht="15.75" customHeight="1">
      <c r="B20" s="19" t="s">
        <v>32</v>
      </c>
      <c r="D20" s="25"/>
      <c r="E20" s="21">
        <v>9</v>
      </c>
      <c r="F20" s="22"/>
      <c r="G20" s="21">
        <v>9</v>
      </c>
      <c r="H20" s="22"/>
      <c r="I20" s="21">
        <v>9</v>
      </c>
      <c r="J20" s="22"/>
      <c r="K20" s="26" t="s">
        <v>28</v>
      </c>
      <c r="L20" s="15"/>
      <c r="M20" s="26" t="s">
        <v>28</v>
      </c>
      <c r="N20" s="15"/>
      <c r="O20" s="24"/>
      <c r="P20" s="19" t="s">
        <v>33</v>
      </c>
    </row>
    <row r="21" spans="1:16" s="19" customFormat="1" ht="15.75" customHeight="1">
      <c r="B21" s="19" t="s">
        <v>34</v>
      </c>
      <c r="D21" s="25"/>
      <c r="E21" s="21">
        <v>6</v>
      </c>
      <c r="F21" s="22"/>
      <c r="G21" s="21">
        <v>7</v>
      </c>
      <c r="H21" s="22"/>
      <c r="I21" s="21">
        <v>7</v>
      </c>
      <c r="J21" s="22"/>
      <c r="K21" s="26">
        <f>(G21-E21)/E21*100</f>
        <v>16.666666666666664</v>
      </c>
      <c r="L21" s="15"/>
      <c r="M21" s="26" t="s">
        <v>28</v>
      </c>
      <c r="N21" s="15"/>
      <c r="O21" s="24"/>
      <c r="P21" s="19" t="s">
        <v>35</v>
      </c>
    </row>
    <row r="22" spans="1:16" s="19" customFormat="1" ht="15.75" customHeight="1">
      <c r="B22" s="19" t="s">
        <v>36</v>
      </c>
      <c r="D22" s="25"/>
      <c r="E22" s="21">
        <v>17</v>
      </c>
      <c r="F22" s="22"/>
      <c r="G22" s="21">
        <v>18</v>
      </c>
      <c r="H22" s="22"/>
      <c r="I22" s="21">
        <v>20</v>
      </c>
      <c r="J22" s="22"/>
      <c r="K22" s="26">
        <v>5.9</v>
      </c>
      <c r="L22" s="15"/>
      <c r="M22" s="23">
        <v>10</v>
      </c>
      <c r="N22" s="15"/>
      <c r="O22" s="24"/>
      <c r="P22" s="19" t="s">
        <v>37</v>
      </c>
    </row>
    <row r="23" spans="1:16" s="19" customFormat="1" ht="15.75" customHeight="1">
      <c r="B23" s="19" t="s">
        <v>38</v>
      </c>
      <c r="D23" s="25"/>
      <c r="E23" s="21">
        <v>117</v>
      </c>
      <c r="F23" s="22"/>
      <c r="G23" s="21">
        <v>127</v>
      </c>
      <c r="H23" s="22"/>
      <c r="I23" s="21">
        <v>134</v>
      </c>
      <c r="J23" s="22"/>
      <c r="K23" s="26">
        <f>(G23-E23)/E23*100</f>
        <v>8.5470085470085468</v>
      </c>
      <c r="L23" s="15"/>
      <c r="M23" s="23">
        <v>5.5</v>
      </c>
      <c r="N23" s="15"/>
      <c r="O23" s="24"/>
      <c r="P23" s="19" t="s">
        <v>39</v>
      </c>
    </row>
    <row r="24" spans="1:16" s="19" customFormat="1" ht="15.75" customHeight="1">
      <c r="B24" s="19" t="s">
        <v>40</v>
      </c>
      <c r="D24" s="25"/>
      <c r="E24" s="28" t="s">
        <v>28</v>
      </c>
      <c r="F24" s="29"/>
      <c r="G24" s="28" t="s">
        <v>28</v>
      </c>
      <c r="H24" s="29"/>
      <c r="I24" s="28" t="s">
        <v>28</v>
      </c>
      <c r="J24" s="29"/>
      <c r="K24" s="26" t="s">
        <v>28</v>
      </c>
      <c r="L24" s="27"/>
      <c r="M24" s="26" t="s">
        <v>28</v>
      </c>
      <c r="N24" s="27"/>
      <c r="O24" s="24"/>
      <c r="P24" s="19" t="s">
        <v>41</v>
      </c>
    </row>
    <row r="25" spans="1:16" s="19" customFormat="1" ht="15.75" customHeight="1">
      <c r="B25" s="19" t="s">
        <v>42</v>
      </c>
      <c r="D25" s="25"/>
      <c r="E25" s="21">
        <v>31</v>
      </c>
      <c r="F25" s="22"/>
      <c r="G25" s="21">
        <v>31</v>
      </c>
      <c r="H25" s="22"/>
      <c r="I25" s="21">
        <v>32</v>
      </c>
      <c r="J25" s="22"/>
      <c r="K25" s="26" t="s">
        <v>28</v>
      </c>
      <c r="L25" s="15"/>
      <c r="M25" s="23">
        <f>(((I25-G25)/G25)*100)</f>
        <v>3.225806451612903</v>
      </c>
      <c r="N25" s="15"/>
      <c r="O25" s="24"/>
      <c r="P25" s="19" t="s">
        <v>43</v>
      </c>
    </row>
    <row r="26" spans="1:16" s="19" customFormat="1" ht="15.75" customHeight="1">
      <c r="B26" s="19" t="s">
        <v>44</v>
      </c>
      <c r="D26" s="25"/>
      <c r="E26" s="21">
        <v>20</v>
      </c>
      <c r="F26" s="22"/>
      <c r="G26" s="21">
        <v>20</v>
      </c>
      <c r="H26" s="22"/>
      <c r="I26" s="21">
        <v>20</v>
      </c>
      <c r="J26" s="22"/>
      <c r="K26" s="26" t="s">
        <v>28</v>
      </c>
      <c r="L26" s="15"/>
      <c r="M26" s="26" t="s">
        <v>28</v>
      </c>
      <c r="N26" s="15"/>
      <c r="O26" s="24"/>
      <c r="P26" s="19" t="s">
        <v>45</v>
      </c>
    </row>
    <row r="27" spans="1:16" s="19" customFormat="1" ht="15.75" customHeight="1">
      <c r="B27" s="19" t="s">
        <v>46</v>
      </c>
      <c r="D27" s="25"/>
      <c r="E27" s="21">
        <v>6</v>
      </c>
      <c r="F27" s="22"/>
      <c r="G27" s="21">
        <v>6</v>
      </c>
      <c r="H27" s="22"/>
      <c r="I27" s="21">
        <v>6</v>
      </c>
      <c r="J27" s="22"/>
      <c r="K27" s="26" t="s">
        <v>28</v>
      </c>
      <c r="L27" s="15"/>
      <c r="M27" s="26" t="s">
        <v>28</v>
      </c>
      <c r="N27" s="15"/>
      <c r="O27" s="24"/>
      <c r="P27" s="19" t="s">
        <v>47</v>
      </c>
    </row>
    <row r="28" spans="1:16" s="19" customFormat="1" ht="15.75" customHeight="1">
      <c r="B28" s="19" t="s">
        <v>48</v>
      </c>
      <c r="D28" s="25"/>
      <c r="E28" s="21">
        <v>79</v>
      </c>
      <c r="F28" s="22"/>
      <c r="G28" s="21">
        <v>79</v>
      </c>
      <c r="H28" s="22"/>
      <c r="I28" s="21">
        <v>83</v>
      </c>
      <c r="J28" s="22"/>
      <c r="K28" s="26" t="s">
        <v>28</v>
      </c>
      <c r="L28" s="15"/>
      <c r="M28" s="23">
        <f>(((I28-G28)/G28)*100)</f>
        <v>5.0632911392405067</v>
      </c>
      <c r="N28" s="15"/>
      <c r="O28" s="24"/>
      <c r="P28" s="19" t="s">
        <v>49</v>
      </c>
    </row>
    <row r="29" spans="1:16" s="19" customFormat="1" ht="15.75" customHeight="1">
      <c r="B29" s="19" t="s">
        <v>50</v>
      </c>
      <c r="D29" s="25"/>
      <c r="E29" s="21">
        <v>156</v>
      </c>
      <c r="F29" s="22"/>
      <c r="G29" s="21">
        <v>168</v>
      </c>
      <c r="H29" s="22"/>
      <c r="I29" s="21">
        <v>186</v>
      </c>
      <c r="J29" s="22"/>
      <c r="K29" s="23">
        <f>(G29-E29)/E29*100</f>
        <v>7.6923076923076925</v>
      </c>
      <c r="L29" s="15"/>
      <c r="M29" s="23">
        <v>10.7</v>
      </c>
      <c r="N29" s="15"/>
      <c r="O29" s="24"/>
      <c r="P29" s="19" t="s">
        <v>51</v>
      </c>
    </row>
    <row r="30" spans="1:16" ht="3" customHeight="1">
      <c r="A30" s="11"/>
      <c r="B30" s="11"/>
      <c r="C30" s="11"/>
      <c r="D30" s="30"/>
      <c r="E30" s="31"/>
      <c r="F30" s="11"/>
      <c r="G30" s="31"/>
      <c r="H30" s="11"/>
      <c r="I30" s="31"/>
      <c r="J30" s="11"/>
      <c r="K30" s="31"/>
      <c r="L30" s="11"/>
      <c r="M30" s="161"/>
      <c r="N30" s="11"/>
      <c r="O30" s="31"/>
      <c r="P30" s="11"/>
    </row>
    <row r="31" spans="1:16" ht="3" customHeight="1"/>
    <row r="32" spans="1:16" ht="12" customHeight="1">
      <c r="B32" s="19" t="s">
        <v>238</v>
      </c>
      <c r="C32" s="19"/>
      <c r="D32" s="160"/>
    </row>
    <row r="33" spans="1:16" ht="23.25" customHeight="1">
      <c r="B33" s="160" t="s">
        <v>239</v>
      </c>
      <c r="C33" s="22"/>
      <c r="D33" s="160"/>
    </row>
    <row r="34" spans="1:16" s="34" customFormat="1" ht="16.5" customHeight="1">
      <c r="A34" s="33"/>
      <c r="B34" s="160"/>
      <c r="C34" s="22"/>
      <c r="D34" s="160" t="s">
        <v>240</v>
      </c>
      <c r="E34" s="33"/>
      <c r="G34" s="33"/>
      <c r="I34" s="33"/>
      <c r="K34" s="33"/>
      <c r="M34" s="33"/>
      <c r="O34" s="33"/>
      <c r="P34" s="33"/>
    </row>
    <row r="35" spans="1:16">
      <c r="B35" s="160" t="s">
        <v>52</v>
      </c>
      <c r="C35" s="160"/>
      <c r="D35" s="33"/>
      <c r="H35" s="160" t="s">
        <v>53</v>
      </c>
    </row>
    <row r="36" spans="1:16">
      <c r="C36" s="160"/>
      <c r="D36" s="33"/>
    </row>
  </sheetData>
  <mergeCells count="15">
    <mergeCell ref="A8:D8"/>
    <mergeCell ref="K4:N4"/>
    <mergeCell ref="A5:D6"/>
    <mergeCell ref="G5:H5"/>
    <mergeCell ref="I5:J5"/>
    <mergeCell ref="K5:N5"/>
    <mergeCell ref="E5:F5"/>
    <mergeCell ref="E6:F6"/>
    <mergeCell ref="K7:L7"/>
    <mergeCell ref="M7:N7"/>
    <mergeCell ref="O5:P6"/>
    <mergeCell ref="G6:H6"/>
    <mergeCell ref="I6:J6"/>
    <mergeCell ref="K6:L6"/>
    <mergeCell ref="M6:N6"/>
  </mergeCells>
  <phoneticPr fontId="0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showGridLines="0" topLeftCell="F7" workbookViewId="0">
      <selection activeCell="D1" sqref="D1"/>
    </sheetView>
  </sheetViews>
  <sheetFormatPr defaultRowHeight="18.75"/>
  <cols>
    <col min="1" max="1" width="1.7109375" style="32" customWidth="1"/>
    <col min="2" max="2" width="6" style="32" customWidth="1"/>
    <col min="3" max="3" width="5.5703125" style="32" customWidth="1"/>
    <col min="4" max="4" width="11.28515625" style="32" customWidth="1"/>
    <col min="5" max="5" width="15" style="32" customWidth="1"/>
    <col min="6" max="6" width="10" style="6" customWidth="1"/>
    <col min="7" max="7" width="19.28515625" style="32" customWidth="1"/>
    <col min="8" max="8" width="2" style="6" customWidth="1"/>
    <col min="9" max="9" width="11.42578125" style="32" customWidth="1"/>
    <col min="10" max="10" width="3" style="6" customWidth="1"/>
    <col min="11" max="11" width="11.42578125" style="32" customWidth="1"/>
    <col min="12" max="12" width="3" style="6" customWidth="1"/>
    <col min="13" max="13" width="10.5703125" style="32" customWidth="1"/>
    <col min="14" max="14" width="3.140625" style="6" customWidth="1"/>
    <col min="15" max="15" width="2.140625" style="32" customWidth="1"/>
    <col min="16" max="16" width="26.140625" style="32" customWidth="1"/>
    <col min="17" max="17" width="8.28515625" style="6" customWidth="1"/>
    <col min="18" max="18" width="8" style="6" customWidth="1"/>
    <col min="19" max="16384" width="9.140625" style="6"/>
  </cols>
  <sheetData>
    <row r="1" spans="1:17" s="3" customFormat="1" ht="20.25" customHeight="1">
      <c r="A1" s="1"/>
      <c r="B1" s="1" t="s">
        <v>0</v>
      </c>
      <c r="C1" s="2">
        <v>10.4</v>
      </c>
      <c r="D1" s="1" t="s">
        <v>299</v>
      </c>
      <c r="E1" s="1"/>
      <c r="G1" s="1"/>
      <c r="I1" s="1"/>
      <c r="K1" s="1"/>
      <c r="M1" s="1"/>
      <c r="O1" s="1"/>
      <c r="P1" s="1"/>
    </row>
    <row r="2" spans="1:17" s="5" customFormat="1" ht="20.25" customHeight="1">
      <c r="A2" s="4"/>
      <c r="B2" s="4" t="s">
        <v>1</v>
      </c>
      <c r="C2" s="2">
        <v>10.4</v>
      </c>
      <c r="D2" s="4" t="s">
        <v>241</v>
      </c>
      <c r="E2" s="4"/>
      <c r="G2" s="4"/>
      <c r="I2" s="4"/>
      <c r="K2" s="4"/>
      <c r="M2" s="4"/>
      <c r="O2" s="4"/>
      <c r="P2" s="4"/>
    </row>
    <row r="3" spans="1:17" ht="3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10" customFormat="1" ht="18.75" customHeight="1">
      <c r="A4" s="183"/>
      <c r="B4" s="183"/>
      <c r="C4" s="183"/>
      <c r="D4" s="183"/>
      <c r="E4" s="255" t="s">
        <v>69</v>
      </c>
      <c r="F4" s="256"/>
      <c r="G4" s="255"/>
      <c r="H4" s="256"/>
      <c r="I4" s="255" t="s">
        <v>242</v>
      </c>
      <c r="J4" s="257"/>
      <c r="K4" s="257"/>
      <c r="L4" s="257"/>
      <c r="M4" s="257"/>
      <c r="N4" s="256"/>
      <c r="O4" s="171"/>
      <c r="P4" s="183"/>
      <c r="Q4" s="9"/>
    </row>
    <row r="5" spans="1:17" s="10" customFormat="1" ht="18.75" customHeight="1">
      <c r="A5" s="259" t="s">
        <v>54</v>
      </c>
      <c r="B5" s="259"/>
      <c r="C5" s="259"/>
      <c r="D5" s="261"/>
      <c r="E5" s="260" t="s">
        <v>55</v>
      </c>
      <c r="F5" s="245"/>
      <c r="G5" s="260" t="s">
        <v>281</v>
      </c>
      <c r="H5" s="245"/>
      <c r="I5" s="253" t="s">
        <v>243</v>
      </c>
      <c r="J5" s="258"/>
      <c r="K5" s="258"/>
      <c r="L5" s="258"/>
      <c r="M5" s="258"/>
      <c r="N5" s="254"/>
      <c r="O5" s="165"/>
      <c r="P5" s="259" t="s">
        <v>56</v>
      </c>
      <c r="Q5" s="9"/>
    </row>
    <row r="6" spans="1:17" s="10" customFormat="1" ht="18.75" customHeight="1">
      <c r="A6" s="259"/>
      <c r="B6" s="259"/>
      <c r="C6" s="259"/>
      <c r="D6" s="261"/>
      <c r="E6" s="260" t="s">
        <v>282</v>
      </c>
      <c r="F6" s="245"/>
      <c r="G6" s="260" t="s">
        <v>280</v>
      </c>
      <c r="H6" s="245"/>
      <c r="I6" s="260" t="s">
        <v>57</v>
      </c>
      <c r="J6" s="245"/>
      <c r="K6" s="260" t="s">
        <v>58</v>
      </c>
      <c r="L6" s="245"/>
      <c r="M6" s="255" t="s">
        <v>59</v>
      </c>
      <c r="N6" s="256"/>
      <c r="O6" s="165"/>
      <c r="P6" s="259"/>
      <c r="Q6" s="9"/>
    </row>
    <row r="7" spans="1:17" s="10" customFormat="1" ht="18.75" customHeight="1">
      <c r="A7" s="184"/>
      <c r="B7" s="184"/>
      <c r="C7" s="184"/>
      <c r="D7" s="184"/>
      <c r="E7" s="253"/>
      <c r="F7" s="254"/>
      <c r="G7" s="253"/>
      <c r="H7" s="254"/>
      <c r="I7" s="253" t="s">
        <v>8</v>
      </c>
      <c r="J7" s="254"/>
      <c r="K7" s="253" t="s">
        <v>61</v>
      </c>
      <c r="L7" s="254"/>
      <c r="M7" s="253" t="s">
        <v>62</v>
      </c>
      <c r="N7" s="254"/>
      <c r="O7" s="185"/>
      <c r="P7" s="184"/>
      <c r="Q7" s="9"/>
    </row>
    <row r="8" spans="1:17" s="9" customFormat="1" ht="22.5" customHeight="1">
      <c r="A8" s="244" t="s">
        <v>76</v>
      </c>
      <c r="B8" s="244"/>
      <c r="C8" s="244"/>
      <c r="D8" s="245"/>
      <c r="E8" s="164">
        <f>SUM(E9:F26)</f>
        <v>1022</v>
      </c>
      <c r="F8" s="5"/>
      <c r="G8" s="35">
        <f>SUM(G9:G26)</f>
        <v>17449120656</v>
      </c>
      <c r="H8" s="36"/>
      <c r="I8" s="35">
        <f>SUM(K8:M8)</f>
        <v>16448</v>
      </c>
      <c r="J8" s="36"/>
      <c r="K8" s="35">
        <f>SUM(K9:L26)</f>
        <v>10598</v>
      </c>
      <c r="L8" s="36"/>
      <c r="M8" s="35">
        <f>SUM(M9:M26)</f>
        <v>5850</v>
      </c>
      <c r="N8" s="37"/>
      <c r="P8" s="38" t="s">
        <v>8</v>
      </c>
    </row>
    <row r="9" spans="1:17" s="9" customFormat="1" ht="21.75" customHeight="1">
      <c r="A9" s="38"/>
      <c r="B9" s="39" t="s">
        <v>244</v>
      </c>
      <c r="C9" s="38"/>
      <c r="D9" s="40"/>
      <c r="E9" s="16">
        <v>276</v>
      </c>
      <c r="G9" s="41">
        <v>5475422264</v>
      </c>
      <c r="H9" s="42"/>
      <c r="I9" s="41">
        <f t="shared" ref="I9:I27" si="0">SUM(K9:M9)</f>
        <v>4583</v>
      </c>
      <c r="J9" s="42"/>
      <c r="K9" s="41">
        <v>3291</v>
      </c>
      <c r="L9" s="42"/>
      <c r="M9" s="41">
        <v>1292</v>
      </c>
      <c r="N9" s="43"/>
      <c r="P9" s="39" t="s">
        <v>262</v>
      </c>
    </row>
    <row r="10" spans="1:17" ht="21.75" customHeight="1">
      <c r="A10" s="6"/>
      <c r="B10" s="39" t="s">
        <v>245</v>
      </c>
      <c r="C10" s="6"/>
      <c r="D10" s="44"/>
      <c r="E10" s="16">
        <v>53</v>
      </c>
      <c r="F10" s="9"/>
      <c r="G10" s="41">
        <v>1428039000</v>
      </c>
      <c r="H10" s="42"/>
      <c r="I10" s="41">
        <f t="shared" si="0"/>
        <v>628</v>
      </c>
      <c r="J10" s="42"/>
      <c r="K10" s="41">
        <v>451</v>
      </c>
      <c r="L10" s="42"/>
      <c r="M10" s="41">
        <v>177</v>
      </c>
      <c r="N10" s="45"/>
      <c r="O10" s="6"/>
      <c r="P10" s="39" t="s">
        <v>263</v>
      </c>
    </row>
    <row r="11" spans="1:17" ht="21.75" customHeight="1">
      <c r="A11" s="6"/>
      <c r="B11" s="39" t="s">
        <v>246</v>
      </c>
      <c r="C11" s="6"/>
      <c r="D11" s="44"/>
      <c r="E11" s="16">
        <v>37</v>
      </c>
      <c r="F11" s="9"/>
      <c r="G11" s="41">
        <v>733162596</v>
      </c>
      <c r="H11" s="42"/>
      <c r="I11" s="41">
        <f t="shared" si="0"/>
        <v>329</v>
      </c>
      <c r="J11" s="42"/>
      <c r="K11" s="41">
        <v>262</v>
      </c>
      <c r="L11" s="42"/>
      <c r="M11" s="41">
        <v>67</v>
      </c>
      <c r="N11" s="45"/>
      <c r="O11" s="6"/>
      <c r="P11" s="39" t="s">
        <v>264</v>
      </c>
    </row>
    <row r="12" spans="1:17" ht="21.75" customHeight="1">
      <c r="A12" s="6"/>
      <c r="B12" s="39" t="s">
        <v>247</v>
      </c>
      <c r="C12" s="6"/>
      <c r="D12" s="44"/>
      <c r="E12" s="16">
        <v>52</v>
      </c>
      <c r="F12" s="9"/>
      <c r="G12" s="41">
        <v>649305100</v>
      </c>
      <c r="H12" s="42"/>
      <c r="I12" s="41">
        <f t="shared" si="0"/>
        <v>1001</v>
      </c>
      <c r="J12" s="42"/>
      <c r="K12" s="41">
        <v>808</v>
      </c>
      <c r="L12" s="42"/>
      <c r="M12" s="41">
        <v>193</v>
      </c>
      <c r="N12" s="45"/>
      <c r="O12" s="6"/>
      <c r="P12" s="39" t="s">
        <v>265</v>
      </c>
    </row>
    <row r="13" spans="1:17" ht="21.75" customHeight="1">
      <c r="A13" s="6"/>
      <c r="B13" s="39" t="s">
        <v>248</v>
      </c>
      <c r="C13" s="6"/>
      <c r="D13" s="44"/>
      <c r="E13" s="16">
        <v>100</v>
      </c>
      <c r="F13" s="9"/>
      <c r="G13" s="41">
        <v>1713936239</v>
      </c>
      <c r="H13" s="42"/>
      <c r="I13" s="41">
        <f t="shared" si="0"/>
        <v>1935</v>
      </c>
      <c r="J13" s="42"/>
      <c r="K13" s="41">
        <v>876</v>
      </c>
      <c r="L13" s="42"/>
      <c r="M13" s="41">
        <v>1059</v>
      </c>
      <c r="N13" s="45"/>
      <c r="O13" s="6"/>
      <c r="P13" s="39" t="s">
        <v>266</v>
      </c>
    </row>
    <row r="14" spans="1:17" ht="21.75" customHeight="1">
      <c r="A14" s="6"/>
      <c r="B14" s="39" t="s">
        <v>249</v>
      </c>
      <c r="C14" s="6"/>
      <c r="D14" s="44"/>
      <c r="E14" s="16">
        <v>19</v>
      </c>
      <c r="F14" s="9"/>
      <c r="G14" s="41">
        <v>598900990</v>
      </c>
      <c r="H14" s="42"/>
      <c r="I14" s="41">
        <f t="shared" si="0"/>
        <v>365</v>
      </c>
      <c r="J14" s="42"/>
      <c r="K14" s="41">
        <v>244</v>
      </c>
      <c r="L14" s="42"/>
      <c r="M14" s="41">
        <v>121</v>
      </c>
      <c r="N14" s="45"/>
      <c r="O14" s="6"/>
      <c r="P14" s="39" t="s">
        <v>267</v>
      </c>
    </row>
    <row r="15" spans="1:17" ht="21.75" customHeight="1">
      <c r="A15" s="6"/>
      <c r="B15" s="39" t="s">
        <v>250</v>
      </c>
      <c r="C15" s="6"/>
      <c r="D15" s="44"/>
      <c r="E15" s="16">
        <v>121</v>
      </c>
      <c r="F15" s="9"/>
      <c r="G15" s="41">
        <v>2147587600</v>
      </c>
      <c r="H15" s="42"/>
      <c r="I15" s="41">
        <f t="shared" si="0"/>
        <v>1385</v>
      </c>
      <c r="J15" s="42"/>
      <c r="K15" s="41">
        <v>1032</v>
      </c>
      <c r="L15" s="42"/>
      <c r="M15" s="41">
        <v>353</v>
      </c>
      <c r="N15" s="45"/>
      <c r="O15" s="6"/>
      <c r="P15" s="39" t="s">
        <v>268</v>
      </c>
    </row>
    <row r="16" spans="1:17" ht="21.75" customHeight="1">
      <c r="A16" s="6"/>
      <c r="B16" s="39" t="s">
        <v>251</v>
      </c>
      <c r="C16" s="6"/>
      <c r="D16" s="44"/>
      <c r="E16" s="16">
        <v>47</v>
      </c>
      <c r="F16" s="9"/>
      <c r="G16" s="41">
        <v>522890094</v>
      </c>
      <c r="H16" s="42"/>
      <c r="I16" s="41">
        <f t="shared" si="0"/>
        <v>880</v>
      </c>
      <c r="J16" s="42"/>
      <c r="K16" s="41">
        <v>638</v>
      </c>
      <c r="L16" s="42"/>
      <c r="M16" s="41">
        <v>242</v>
      </c>
      <c r="N16" s="45"/>
      <c r="O16" s="6"/>
      <c r="P16" s="39" t="s">
        <v>269</v>
      </c>
    </row>
    <row r="17" spans="1:16" ht="21.75" customHeight="1">
      <c r="A17" s="6"/>
      <c r="B17" s="39" t="s">
        <v>252</v>
      </c>
      <c r="C17" s="6"/>
      <c r="D17" s="44"/>
      <c r="E17" s="16">
        <v>91</v>
      </c>
      <c r="F17" s="9"/>
      <c r="G17" s="41">
        <v>1516523999</v>
      </c>
      <c r="H17" s="42"/>
      <c r="I17" s="41">
        <f t="shared" si="0"/>
        <v>1854</v>
      </c>
      <c r="J17" s="42"/>
      <c r="K17" s="41">
        <v>1045</v>
      </c>
      <c r="L17" s="42"/>
      <c r="M17" s="41">
        <v>809</v>
      </c>
      <c r="N17" s="45"/>
      <c r="O17" s="6"/>
      <c r="P17" s="39" t="s">
        <v>270</v>
      </c>
    </row>
    <row r="18" spans="1:16" ht="21.75" customHeight="1">
      <c r="A18" s="6"/>
      <c r="B18" s="39" t="s">
        <v>253</v>
      </c>
      <c r="C18" s="6"/>
      <c r="D18" s="44"/>
      <c r="E18" s="16">
        <v>41</v>
      </c>
      <c r="F18" s="9"/>
      <c r="G18" s="41">
        <v>662622406</v>
      </c>
      <c r="H18" s="42"/>
      <c r="I18" s="41">
        <f t="shared" si="0"/>
        <v>423</v>
      </c>
      <c r="J18" s="42"/>
      <c r="K18" s="41">
        <v>279</v>
      </c>
      <c r="L18" s="42"/>
      <c r="M18" s="41">
        <v>144</v>
      </c>
      <c r="N18" s="45"/>
      <c r="O18" s="6"/>
      <c r="P18" s="39" t="s">
        <v>271</v>
      </c>
    </row>
    <row r="19" spans="1:16" ht="21.75" customHeight="1">
      <c r="A19" s="6"/>
      <c r="B19" s="39" t="s">
        <v>254</v>
      </c>
      <c r="C19" s="6"/>
      <c r="D19" s="44"/>
      <c r="E19" s="16">
        <v>83</v>
      </c>
      <c r="F19" s="9"/>
      <c r="G19" s="41">
        <v>638981468</v>
      </c>
      <c r="H19" s="42"/>
      <c r="I19" s="41">
        <f t="shared" si="0"/>
        <v>1149</v>
      </c>
      <c r="J19" s="42"/>
      <c r="K19" s="41">
        <v>585</v>
      </c>
      <c r="L19" s="42"/>
      <c r="M19" s="41">
        <v>564</v>
      </c>
      <c r="N19" s="45"/>
      <c r="O19" s="6"/>
      <c r="P19" s="39" t="s">
        <v>272</v>
      </c>
    </row>
    <row r="20" spans="1:16" ht="21.75" customHeight="1">
      <c r="A20" s="6"/>
      <c r="B20" s="39" t="s">
        <v>255</v>
      </c>
      <c r="C20" s="6"/>
      <c r="D20" s="44"/>
      <c r="E20" s="16">
        <v>9</v>
      </c>
      <c r="F20" s="9"/>
      <c r="G20" s="41">
        <v>131632000</v>
      </c>
      <c r="H20" s="42"/>
      <c r="I20" s="41">
        <f t="shared" si="0"/>
        <v>95</v>
      </c>
      <c r="J20" s="42"/>
      <c r="K20" s="41">
        <v>81</v>
      </c>
      <c r="L20" s="42"/>
      <c r="M20" s="41">
        <v>14</v>
      </c>
      <c r="N20" s="45"/>
      <c r="O20" s="6"/>
      <c r="P20" s="39" t="s">
        <v>273</v>
      </c>
    </row>
    <row r="21" spans="1:16" ht="21.75" customHeight="1">
      <c r="A21" s="6"/>
      <c r="B21" s="39" t="s">
        <v>256</v>
      </c>
      <c r="C21" s="6"/>
      <c r="D21" s="44"/>
      <c r="E21" s="16">
        <v>5</v>
      </c>
      <c r="F21" s="9"/>
      <c r="G21" s="41">
        <v>35005000</v>
      </c>
      <c r="H21" s="42"/>
      <c r="I21" s="41">
        <f t="shared" si="0"/>
        <v>196</v>
      </c>
      <c r="J21" s="42"/>
      <c r="K21" s="41">
        <v>114</v>
      </c>
      <c r="L21" s="42"/>
      <c r="M21" s="46">
        <v>82</v>
      </c>
      <c r="N21" s="45"/>
      <c r="O21" s="6"/>
      <c r="P21" s="39" t="s">
        <v>274</v>
      </c>
    </row>
    <row r="22" spans="1:16" ht="21.75" customHeight="1">
      <c r="A22" s="6"/>
      <c r="B22" s="39" t="s">
        <v>257</v>
      </c>
      <c r="C22" s="6"/>
      <c r="D22" s="44"/>
      <c r="E22" s="16">
        <v>19</v>
      </c>
      <c r="F22" s="9"/>
      <c r="G22" s="41">
        <v>251451000</v>
      </c>
      <c r="H22" s="42"/>
      <c r="I22" s="41">
        <f t="shared" si="0"/>
        <v>313</v>
      </c>
      <c r="J22" s="42"/>
      <c r="K22" s="41">
        <v>259</v>
      </c>
      <c r="L22" s="42"/>
      <c r="M22" s="41">
        <v>54</v>
      </c>
      <c r="N22" s="45"/>
      <c r="O22" s="6"/>
      <c r="P22" s="39" t="s">
        <v>275</v>
      </c>
    </row>
    <row r="23" spans="1:16" ht="21.75" customHeight="1">
      <c r="A23" s="6"/>
      <c r="B23" s="39" t="s">
        <v>258</v>
      </c>
      <c r="C23" s="6"/>
      <c r="D23" s="44"/>
      <c r="E23" s="16">
        <v>12</v>
      </c>
      <c r="F23" s="9"/>
      <c r="G23" s="41">
        <v>52350000</v>
      </c>
      <c r="H23" s="42"/>
      <c r="I23" s="41">
        <f t="shared" si="0"/>
        <v>149</v>
      </c>
      <c r="J23" s="42"/>
      <c r="K23" s="41">
        <v>132</v>
      </c>
      <c r="L23" s="42"/>
      <c r="M23" s="41">
        <v>17</v>
      </c>
      <c r="N23" s="45"/>
      <c r="O23" s="6"/>
      <c r="P23" s="39" t="s">
        <v>276</v>
      </c>
    </row>
    <row r="24" spans="1:16" ht="21.75" customHeight="1">
      <c r="A24" s="6"/>
      <c r="B24" s="39" t="s">
        <v>259</v>
      </c>
      <c r="C24" s="6"/>
      <c r="D24" s="44"/>
      <c r="E24" s="16">
        <v>37</v>
      </c>
      <c r="F24" s="9"/>
      <c r="G24" s="41">
        <v>780757500</v>
      </c>
      <c r="H24" s="42"/>
      <c r="I24" s="41">
        <f t="shared" si="0"/>
        <v>1052</v>
      </c>
      <c r="J24" s="42"/>
      <c r="K24" s="41">
        <v>414</v>
      </c>
      <c r="L24" s="42"/>
      <c r="M24" s="41">
        <v>638</v>
      </c>
      <c r="N24" s="45"/>
      <c r="O24" s="6"/>
      <c r="P24" s="39" t="s">
        <v>277</v>
      </c>
    </row>
    <row r="25" spans="1:16" ht="21.75" customHeight="1">
      <c r="A25" s="6"/>
      <c r="B25" s="39" t="s">
        <v>260</v>
      </c>
      <c r="C25" s="6"/>
      <c r="D25" s="44"/>
      <c r="E25" s="16">
        <v>13</v>
      </c>
      <c r="F25" s="9"/>
      <c r="G25" s="41">
        <v>78371400</v>
      </c>
      <c r="H25" s="42"/>
      <c r="I25" s="41">
        <f t="shared" si="0"/>
        <v>62</v>
      </c>
      <c r="J25" s="42"/>
      <c r="K25" s="41">
        <v>52</v>
      </c>
      <c r="L25" s="42"/>
      <c r="M25" s="46">
        <v>10</v>
      </c>
      <c r="N25" s="47"/>
      <c r="O25" s="6"/>
      <c r="P25" s="39" t="s">
        <v>278</v>
      </c>
    </row>
    <row r="26" spans="1:16" ht="21.75" customHeight="1">
      <c r="A26" s="6"/>
      <c r="B26" s="39" t="s">
        <v>261</v>
      </c>
      <c r="C26" s="6"/>
      <c r="D26" s="44"/>
      <c r="E26" s="16">
        <v>7</v>
      </c>
      <c r="F26" s="9"/>
      <c r="G26" s="41">
        <v>32182000</v>
      </c>
      <c r="H26" s="42"/>
      <c r="I26" s="41">
        <f t="shared" si="0"/>
        <v>49</v>
      </c>
      <c r="J26" s="42"/>
      <c r="K26" s="41">
        <v>35</v>
      </c>
      <c r="L26" s="42"/>
      <c r="M26" s="46">
        <v>14</v>
      </c>
      <c r="N26" s="47"/>
      <c r="O26" s="6"/>
      <c r="P26" s="39" t="s">
        <v>279</v>
      </c>
    </row>
    <row r="27" spans="1:16" ht="3" customHeight="1">
      <c r="A27" s="11"/>
      <c r="B27" s="11"/>
      <c r="C27" s="11"/>
      <c r="D27" s="30"/>
      <c r="E27" s="31"/>
      <c r="F27" s="11"/>
      <c r="G27" s="31"/>
      <c r="H27" s="11"/>
      <c r="I27" s="162">
        <f t="shared" si="0"/>
        <v>11</v>
      </c>
      <c r="J27" s="49"/>
      <c r="K27" s="48"/>
      <c r="L27" s="49"/>
      <c r="M27" s="50">
        <v>11</v>
      </c>
      <c r="N27" s="51"/>
      <c r="O27" s="11"/>
      <c r="P27" s="11"/>
    </row>
    <row r="28" spans="1:16" ht="3" customHeight="1">
      <c r="M28" s="7"/>
    </row>
    <row r="29" spans="1:16" ht="26.25" customHeight="1">
      <c r="B29" s="10" t="s">
        <v>52</v>
      </c>
      <c r="C29" s="10"/>
      <c r="D29" s="10"/>
      <c r="K29" s="10" t="s">
        <v>63</v>
      </c>
      <c r="M29" s="6"/>
    </row>
    <row r="30" spans="1:16">
      <c r="C30" s="10"/>
      <c r="D30" s="10"/>
    </row>
  </sheetData>
  <mergeCells count="19">
    <mergeCell ref="A8:D8"/>
    <mergeCell ref="P5:P6"/>
    <mergeCell ref="E6:F6"/>
    <mergeCell ref="G6:H6"/>
    <mergeCell ref="I6:J6"/>
    <mergeCell ref="K6:L6"/>
    <mergeCell ref="M6:N6"/>
    <mergeCell ref="A5:D6"/>
    <mergeCell ref="E5:F5"/>
    <mergeCell ref="G5:H5"/>
    <mergeCell ref="E7:F7"/>
    <mergeCell ref="G7:H7"/>
    <mergeCell ref="I7:J7"/>
    <mergeCell ref="E4:F4"/>
    <mergeCell ref="G4:H4"/>
    <mergeCell ref="I4:N4"/>
    <mergeCell ref="I5:N5"/>
    <mergeCell ref="K7:L7"/>
    <mergeCell ref="M7:N7"/>
  </mergeCells>
  <phoneticPr fontId="0" type="noConversion"/>
  <printOptions horizontalCentered="1"/>
  <pageMargins left="0" right="0" top="0.19685039370078741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Q19"/>
  <sheetViews>
    <sheetView showGridLines="0" topLeftCell="G16" workbookViewId="0">
      <selection activeCell="A4" sqref="A4:Q5"/>
    </sheetView>
  </sheetViews>
  <sheetFormatPr defaultRowHeight="18.75"/>
  <cols>
    <col min="1" max="1" width="2.28515625" style="32" customWidth="1"/>
    <col min="2" max="2" width="5.85546875" style="32" customWidth="1"/>
    <col min="3" max="3" width="5.28515625" style="32" customWidth="1"/>
    <col min="4" max="4" width="12.85546875" style="32" customWidth="1"/>
    <col min="5" max="5" width="11.85546875" style="32" customWidth="1"/>
    <col min="6" max="6" width="4.140625" style="32" customWidth="1"/>
    <col min="7" max="7" width="10.7109375" style="32" customWidth="1"/>
    <col min="8" max="8" width="6.42578125" style="32" customWidth="1"/>
    <col min="9" max="9" width="10.7109375" style="32" customWidth="1"/>
    <col min="10" max="10" width="5.28515625" style="32" customWidth="1"/>
    <col min="11" max="11" width="10.7109375" style="32" customWidth="1"/>
    <col min="12" max="12" width="4.42578125" style="32" customWidth="1"/>
    <col min="13" max="13" width="10.7109375" style="32" customWidth="1"/>
    <col min="14" max="14" width="4.140625" style="32" customWidth="1"/>
    <col min="15" max="15" width="0.5703125" style="32" customWidth="1"/>
    <col min="16" max="16" width="2.42578125" style="32" customWidth="1"/>
    <col min="17" max="17" width="30.5703125" style="6" customWidth="1"/>
    <col min="18" max="18" width="9.140625" style="6"/>
    <col min="19" max="19" width="4.140625" style="6" customWidth="1"/>
    <col min="20" max="16384" width="9.140625" style="6"/>
  </cols>
  <sheetData>
    <row r="1" spans="1:17" s="3" customFormat="1">
      <c r="B1" s="1" t="s">
        <v>0</v>
      </c>
      <c r="C1" s="2">
        <v>10.5</v>
      </c>
      <c r="D1" s="1" t="s">
        <v>233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>
      <c r="B2" s="4" t="s">
        <v>1</v>
      </c>
      <c r="C2" s="2">
        <v>10.5</v>
      </c>
      <c r="D2" s="4" t="s">
        <v>234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3" customFormat="1" ht="20.25" customHeight="1">
      <c r="A4" s="262" t="s">
        <v>144</v>
      </c>
      <c r="B4" s="262"/>
      <c r="C4" s="262"/>
      <c r="D4" s="263"/>
      <c r="E4" s="255">
        <v>2553</v>
      </c>
      <c r="F4" s="256"/>
      <c r="G4" s="255">
        <v>2554</v>
      </c>
      <c r="H4" s="256"/>
      <c r="I4" s="255">
        <v>2555</v>
      </c>
      <c r="J4" s="256"/>
      <c r="K4" s="255">
        <v>2556</v>
      </c>
      <c r="L4" s="256"/>
      <c r="M4" s="255">
        <v>2557</v>
      </c>
      <c r="N4" s="256"/>
      <c r="O4" s="186"/>
      <c r="P4" s="187"/>
      <c r="Q4" s="262" t="s">
        <v>145</v>
      </c>
    </row>
    <row r="5" spans="1:17" s="3" customFormat="1" ht="20.25" customHeight="1">
      <c r="A5" s="264"/>
      <c r="B5" s="264"/>
      <c r="C5" s="264"/>
      <c r="D5" s="265"/>
      <c r="E5" s="266" t="s">
        <v>146</v>
      </c>
      <c r="F5" s="267"/>
      <c r="G5" s="266" t="s">
        <v>5</v>
      </c>
      <c r="H5" s="267"/>
      <c r="I5" s="266" t="s">
        <v>6</v>
      </c>
      <c r="J5" s="267"/>
      <c r="K5" s="266" t="s">
        <v>7</v>
      </c>
      <c r="L5" s="267"/>
      <c r="M5" s="266" t="s">
        <v>232</v>
      </c>
      <c r="N5" s="267"/>
      <c r="O5" s="188"/>
      <c r="P5" s="189"/>
      <c r="Q5" s="264"/>
    </row>
    <row r="6" spans="1:17" ht="3" customHeight="1">
      <c r="A6" s="7"/>
      <c r="B6" s="7"/>
      <c r="C6" s="7"/>
      <c r="D6" s="7"/>
      <c r="E6" s="99"/>
      <c r="F6" s="100"/>
      <c r="G6" s="99"/>
      <c r="H6" s="100"/>
      <c r="I6" s="99"/>
      <c r="J6" s="100"/>
      <c r="K6" s="99"/>
      <c r="L6" s="100"/>
      <c r="M6" s="99"/>
      <c r="N6" s="100"/>
      <c r="O6" s="6"/>
      <c r="P6" s="6"/>
    </row>
    <row r="7" spans="1:17" s="9" customFormat="1" ht="23.25" customHeight="1">
      <c r="A7" s="101" t="s">
        <v>147</v>
      </c>
      <c r="B7" s="102"/>
      <c r="C7" s="102"/>
      <c r="D7" s="103"/>
      <c r="E7" s="153">
        <v>10</v>
      </c>
      <c r="F7" s="154"/>
      <c r="G7" s="153">
        <v>7</v>
      </c>
      <c r="H7" s="154"/>
      <c r="I7" s="153">
        <v>9</v>
      </c>
      <c r="J7" s="154"/>
      <c r="K7" s="153">
        <v>6</v>
      </c>
      <c r="L7" s="40"/>
      <c r="M7" s="153">
        <v>6</v>
      </c>
      <c r="N7" s="104"/>
      <c r="O7" s="105"/>
      <c r="P7" s="5" t="s">
        <v>148</v>
      </c>
    </row>
    <row r="8" spans="1:17" ht="23.25" customHeight="1">
      <c r="A8" s="4" t="s">
        <v>149</v>
      </c>
      <c r="B8" s="10"/>
      <c r="E8" s="155">
        <v>75</v>
      </c>
      <c r="F8" s="156"/>
      <c r="G8" s="155">
        <v>75</v>
      </c>
      <c r="H8" s="156"/>
      <c r="I8" s="155">
        <v>84</v>
      </c>
      <c r="J8" s="156"/>
      <c r="K8" s="155">
        <v>84</v>
      </c>
      <c r="L8" s="157"/>
      <c r="M8" s="155">
        <v>84</v>
      </c>
      <c r="N8" s="44"/>
      <c r="O8" s="6"/>
      <c r="P8" s="5" t="s">
        <v>150</v>
      </c>
    </row>
    <row r="9" spans="1:17" ht="23.25" customHeight="1">
      <c r="A9" s="4" t="s">
        <v>151</v>
      </c>
      <c r="B9" s="10"/>
      <c r="E9" s="155">
        <f>SUM(E10:E15)</f>
        <v>734615</v>
      </c>
      <c r="F9" s="156"/>
      <c r="G9" s="155">
        <f>SUM(G10:G15)</f>
        <v>2696243</v>
      </c>
      <c r="H9" s="156"/>
      <c r="I9" s="155">
        <f>SUM(I10:I15)</f>
        <v>2457730</v>
      </c>
      <c r="J9" s="156"/>
      <c r="K9" s="155">
        <v>1943225</v>
      </c>
      <c r="L9" s="157"/>
      <c r="M9" s="155">
        <v>1571330</v>
      </c>
      <c r="N9" s="44"/>
      <c r="O9" s="6"/>
      <c r="P9" s="5" t="s">
        <v>152</v>
      </c>
    </row>
    <row r="10" spans="1:17" ht="27.75" customHeight="1">
      <c r="B10" s="9" t="s">
        <v>153</v>
      </c>
      <c r="E10" s="148" t="s">
        <v>28</v>
      </c>
      <c r="F10" s="147"/>
      <c r="G10" s="148" t="s">
        <v>28</v>
      </c>
      <c r="H10" s="147"/>
      <c r="I10" s="148" t="s">
        <v>28</v>
      </c>
      <c r="J10" s="147"/>
      <c r="K10" s="148" t="s">
        <v>28</v>
      </c>
      <c r="L10" s="44"/>
      <c r="M10" s="148" t="s">
        <v>28</v>
      </c>
      <c r="N10" s="44"/>
      <c r="O10" s="6"/>
      <c r="P10" s="6"/>
      <c r="Q10" s="9" t="s">
        <v>154</v>
      </c>
    </row>
    <row r="11" spans="1:17" ht="27.75" customHeight="1">
      <c r="B11" s="9" t="s">
        <v>155</v>
      </c>
      <c r="E11" s="146">
        <v>34495</v>
      </c>
      <c r="F11" s="147"/>
      <c r="G11" s="146">
        <v>2000</v>
      </c>
      <c r="H11" s="147"/>
      <c r="I11" s="146">
        <v>3880</v>
      </c>
      <c r="J11" s="147"/>
      <c r="K11" s="146">
        <v>46400</v>
      </c>
      <c r="L11" s="44"/>
      <c r="M11" s="148" t="s">
        <v>28</v>
      </c>
      <c r="N11" s="44"/>
      <c r="O11" s="6"/>
      <c r="P11" s="6"/>
      <c r="Q11" s="9" t="s">
        <v>156</v>
      </c>
    </row>
    <row r="12" spans="1:17" ht="27.75" customHeight="1">
      <c r="B12" s="9" t="s">
        <v>157</v>
      </c>
      <c r="E12" s="146">
        <v>700120</v>
      </c>
      <c r="F12" s="147"/>
      <c r="G12" s="148" t="s">
        <v>28</v>
      </c>
      <c r="H12" s="147"/>
      <c r="I12" s="148" t="s">
        <v>28</v>
      </c>
      <c r="J12" s="147"/>
      <c r="K12" s="148" t="s">
        <v>28</v>
      </c>
      <c r="L12" s="44"/>
      <c r="M12" s="148" t="s">
        <v>28</v>
      </c>
      <c r="N12" s="44"/>
      <c r="O12" s="6"/>
      <c r="P12" s="6"/>
      <c r="Q12" s="9" t="s">
        <v>158</v>
      </c>
    </row>
    <row r="13" spans="1:17" ht="27.75" customHeight="1">
      <c r="B13" s="9" t="s">
        <v>159</v>
      </c>
      <c r="E13" s="148" t="s">
        <v>28</v>
      </c>
      <c r="F13" s="147"/>
      <c r="G13" s="148">
        <v>1697070</v>
      </c>
      <c r="H13" s="147"/>
      <c r="I13" s="148">
        <v>2053850</v>
      </c>
      <c r="J13" s="147"/>
      <c r="K13" s="148">
        <v>1516825</v>
      </c>
      <c r="L13" s="44"/>
      <c r="M13" s="148">
        <v>1571330</v>
      </c>
      <c r="N13" s="44"/>
      <c r="O13" s="6"/>
      <c r="P13" s="6"/>
      <c r="Q13" s="9" t="s">
        <v>160</v>
      </c>
    </row>
    <row r="14" spans="1:17" ht="27.75" customHeight="1">
      <c r="B14" s="9" t="s">
        <v>161</v>
      </c>
      <c r="E14" s="148" t="s">
        <v>28</v>
      </c>
      <c r="F14" s="147"/>
      <c r="G14" s="148">
        <v>960000</v>
      </c>
      <c r="H14" s="147"/>
      <c r="I14" s="146">
        <v>400000</v>
      </c>
      <c r="J14" s="147"/>
      <c r="K14" s="146">
        <v>380000</v>
      </c>
      <c r="L14" s="44"/>
      <c r="M14" s="148" t="s">
        <v>28</v>
      </c>
      <c r="N14" s="44"/>
      <c r="O14" s="6"/>
      <c r="P14" s="6"/>
      <c r="Q14" s="9" t="s">
        <v>285</v>
      </c>
    </row>
    <row r="15" spans="1:17" ht="27.75" customHeight="1">
      <c r="B15" s="9" t="s">
        <v>162</v>
      </c>
      <c r="E15" s="148" t="s">
        <v>28</v>
      </c>
      <c r="F15" s="147"/>
      <c r="G15" s="148">
        <v>37173</v>
      </c>
      <c r="H15" s="147"/>
      <c r="I15" s="148" t="s">
        <v>28</v>
      </c>
      <c r="J15" s="147"/>
      <c r="K15" s="148" t="s">
        <v>28</v>
      </c>
      <c r="L15" s="44"/>
      <c r="M15" s="148" t="s">
        <v>28</v>
      </c>
      <c r="N15" s="44"/>
      <c r="O15" s="6"/>
      <c r="P15" s="6"/>
      <c r="Q15" s="9" t="s">
        <v>286</v>
      </c>
    </row>
    <row r="16" spans="1:17" ht="3" customHeight="1">
      <c r="A16" s="11"/>
      <c r="B16" s="11"/>
      <c r="C16" s="11"/>
      <c r="D16" s="30"/>
      <c r="E16" s="31"/>
      <c r="F16" s="30"/>
      <c r="G16" s="31"/>
      <c r="H16" s="30"/>
      <c r="I16" s="31"/>
      <c r="J16" s="30"/>
      <c r="K16" s="31"/>
      <c r="L16" s="30"/>
      <c r="M16" s="31"/>
      <c r="N16" s="30"/>
      <c r="O16" s="11"/>
      <c r="P16" s="11"/>
      <c r="Q16" s="11"/>
    </row>
    <row r="17" spans="1:11" ht="3" customHeight="1"/>
    <row r="18" spans="1:11" ht="22.5" customHeight="1">
      <c r="A18" s="10" t="s">
        <v>52</v>
      </c>
      <c r="B18" s="10"/>
      <c r="C18" s="10"/>
      <c r="K18" s="10" t="s">
        <v>63</v>
      </c>
    </row>
    <row r="19" spans="1:11" ht="22.5" customHeight="1">
      <c r="C19" s="10"/>
    </row>
  </sheetData>
  <mergeCells count="12">
    <mergeCell ref="Q4:Q5"/>
    <mergeCell ref="E5:F5"/>
    <mergeCell ref="G5:H5"/>
    <mergeCell ref="I5:J5"/>
    <mergeCell ref="K5:L5"/>
    <mergeCell ref="M5:N5"/>
    <mergeCell ref="M4:N4"/>
    <mergeCell ref="K4:L4"/>
    <mergeCell ref="A4:D5"/>
    <mergeCell ref="E4:F4"/>
    <mergeCell ref="G4:H4"/>
    <mergeCell ref="I4:J4"/>
  </mergeCells>
  <phoneticPr fontId="0" type="noConversion"/>
  <printOptions horizontalCentered="1"/>
  <pageMargins left="0" right="0" top="0.78740157480314965" bottom="0" header="0.39370078740157483" footer="0.3937007874015748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Z38"/>
  <sheetViews>
    <sheetView showGridLines="0" topLeftCell="H1" workbookViewId="0">
      <selection activeCell="V13" sqref="V13"/>
    </sheetView>
  </sheetViews>
  <sheetFormatPr defaultRowHeight="18.75"/>
  <cols>
    <col min="1" max="1" width="1.7109375" style="32" customWidth="1"/>
    <col min="2" max="2" width="5.85546875" style="32" customWidth="1"/>
    <col min="3" max="3" width="4.42578125" style="32" customWidth="1"/>
    <col min="4" max="4" width="10" style="32" customWidth="1"/>
    <col min="5" max="6" width="7" style="32" customWidth="1"/>
    <col min="7" max="7" width="10.7109375" style="32" customWidth="1"/>
    <col min="8" max="8" width="6.85546875" style="32" customWidth="1"/>
    <col min="9" max="9" width="7.7109375" style="32" customWidth="1"/>
    <col min="10" max="10" width="10.7109375" style="32" customWidth="1"/>
    <col min="11" max="12" width="6.85546875" style="32" customWidth="1"/>
    <col min="13" max="13" width="10.42578125" style="32" customWidth="1"/>
    <col min="14" max="14" width="6.85546875" style="32" customWidth="1"/>
    <col min="15" max="15" width="7.5703125" style="32" customWidth="1"/>
    <col min="16" max="16" width="10" style="32" customWidth="1"/>
    <col min="17" max="17" width="1.140625" style="32" customWidth="1"/>
    <col min="18" max="18" width="19.5703125" style="32" customWidth="1"/>
    <col min="19" max="19" width="1.42578125" style="32" customWidth="1"/>
    <col min="20" max="20" width="6.42578125" style="32" customWidth="1"/>
    <col min="21" max="16384" width="9.140625" style="32"/>
  </cols>
  <sheetData>
    <row r="1" spans="1:18" s="1" customFormat="1" ht="24" customHeight="1">
      <c r="B1" s="106" t="s">
        <v>163</v>
      </c>
      <c r="C1" s="107">
        <v>10.6</v>
      </c>
      <c r="D1" s="106" t="s">
        <v>235</v>
      </c>
    </row>
    <row r="2" spans="1:18" s="5" customFormat="1" ht="20.25" customHeight="1">
      <c r="B2" s="1" t="s">
        <v>164</v>
      </c>
      <c r="C2" s="107">
        <v>10.6</v>
      </c>
      <c r="D2" s="108" t="s">
        <v>236</v>
      </c>
    </row>
    <row r="3" spans="1:18" s="5" customFormat="1" ht="3" customHeight="1">
      <c r="B3" s="101"/>
      <c r="C3" s="107"/>
      <c r="D3" s="101"/>
    </row>
    <row r="4" spans="1:18" s="81" customFormat="1" ht="18.75" customHeight="1">
      <c r="A4" s="270" t="s">
        <v>165</v>
      </c>
      <c r="B4" s="262"/>
      <c r="C4" s="262"/>
      <c r="D4" s="263"/>
      <c r="E4" s="273" t="s">
        <v>166</v>
      </c>
      <c r="F4" s="274"/>
      <c r="G4" s="274"/>
      <c r="H4" s="274"/>
      <c r="I4" s="274"/>
      <c r="J4" s="275"/>
      <c r="K4" s="273" t="s">
        <v>167</v>
      </c>
      <c r="L4" s="274"/>
      <c r="M4" s="274"/>
      <c r="N4" s="274"/>
      <c r="O4" s="274"/>
      <c r="P4" s="275"/>
      <c r="Q4" s="176"/>
      <c r="R4" s="270" t="s">
        <v>168</v>
      </c>
    </row>
    <row r="5" spans="1:18" s="81" customFormat="1" ht="18.75" customHeight="1">
      <c r="A5" s="271"/>
      <c r="B5" s="271"/>
      <c r="C5" s="271"/>
      <c r="D5" s="272"/>
      <c r="E5" s="268" t="s">
        <v>169</v>
      </c>
      <c r="F5" s="276"/>
      <c r="G5" s="275"/>
      <c r="H5" s="273" t="s">
        <v>170</v>
      </c>
      <c r="I5" s="274"/>
      <c r="J5" s="275"/>
      <c r="K5" s="268" t="s">
        <v>169</v>
      </c>
      <c r="L5" s="276"/>
      <c r="M5" s="275"/>
      <c r="N5" s="280" t="s">
        <v>170</v>
      </c>
      <c r="O5" s="281"/>
      <c r="P5" s="282"/>
      <c r="Q5" s="74"/>
      <c r="R5" s="278"/>
    </row>
    <row r="6" spans="1:18" s="81" customFormat="1" ht="18.75" customHeight="1">
      <c r="A6" s="271"/>
      <c r="B6" s="271"/>
      <c r="C6" s="271"/>
      <c r="D6" s="272"/>
      <c r="E6" s="268" t="s">
        <v>171</v>
      </c>
      <c r="F6" s="269"/>
      <c r="G6" s="177" t="s">
        <v>172</v>
      </c>
      <c r="H6" s="268" t="s">
        <v>171</v>
      </c>
      <c r="I6" s="269"/>
      <c r="J6" s="177" t="s">
        <v>172</v>
      </c>
      <c r="K6" s="268" t="s">
        <v>171</v>
      </c>
      <c r="L6" s="269"/>
      <c r="M6" s="177" t="s">
        <v>172</v>
      </c>
      <c r="N6" s="268" t="s">
        <v>171</v>
      </c>
      <c r="O6" s="269"/>
      <c r="P6" s="177" t="s">
        <v>172</v>
      </c>
      <c r="Q6" s="74"/>
      <c r="R6" s="278"/>
    </row>
    <row r="7" spans="1:18" s="81" customFormat="1" ht="18.75" customHeight="1">
      <c r="A7" s="271"/>
      <c r="B7" s="271"/>
      <c r="C7" s="271"/>
      <c r="D7" s="272"/>
      <c r="E7" s="277" t="s">
        <v>173</v>
      </c>
      <c r="F7" s="229"/>
      <c r="G7" s="178" t="s">
        <v>174</v>
      </c>
      <c r="H7" s="277" t="s">
        <v>173</v>
      </c>
      <c r="I7" s="229"/>
      <c r="J7" s="178" t="s">
        <v>174</v>
      </c>
      <c r="K7" s="277" t="s">
        <v>173</v>
      </c>
      <c r="L7" s="229"/>
      <c r="M7" s="178" t="s">
        <v>174</v>
      </c>
      <c r="N7" s="277" t="s">
        <v>173</v>
      </c>
      <c r="O7" s="229"/>
      <c r="P7" s="178" t="s">
        <v>174</v>
      </c>
      <c r="Q7" s="74"/>
      <c r="R7" s="278"/>
    </row>
    <row r="8" spans="1:18" s="81" customFormat="1" ht="18.75" customHeight="1">
      <c r="A8" s="271"/>
      <c r="B8" s="271"/>
      <c r="C8" s="271"/>
      <c r="D8" s="272"/>
      <c r="E8" s="177" t="s">
        <v>175</v>
      </c>
      <c r="F8" s="177" t="s">
        <v>176</v>
      </c>
      <c r="G8" s="178" t="s">
        <v>117</v>
      </c>
      <c r="H8" s="177" t="s">
        <v>175</v>
      </c>
      <c r="I8" s="177" t="s">
        <v>176</v>
      </c>
      <c r="J8" s="178" t="s">
        <v>117</v>
      </c>
      <c r="K8" s="177" t="s">
        <v>175</v>
      </c>
      <c r="L8" s="177" t="s">
        <v>176</v>
      </c>
      <c r="M8" s="178" t="s">
        <v>117</v>
      </c>
      <c r="N8" s="177" t="s">
        <v>175</v>
      </c>
      <c r="O8" s="177" t="s">
        <v>176</v>
      </c>
      <c r="P8" s="178" t="s">
        <v>117</v>
      </c>
      <c r="Q8" s="163"/>
      <c r="R8" s="278"/>
    </row>
    <row r="9" spans="1:18" s="81" customFormat="1" ht="17.25" customHeight="1">
      <c r="A9" s="264"/>
      <c r="B9" s="264"/>
      <c r="C9" s="264"/>
      <c r="D9" s="265"/>
      <c r="E9" s="179" t="s">
        <v>177</v>
      </c>
      <c r="F9" s="180" t="s">
        <v>178</v>
      </c>
      <c r="G9" s="181" t="s">
        <v>179</v>
      </c>
      <c r="H9" s="179" t="s">
        <v>177</v>
      </c>
      <c r="I9" s="180" t="s">
        <v>178</v>
      </c>
      <c r="J9" s="181" t="s">
        <v>179</v>
      </c>
      <c r="K9" s="179" t="s">
        <v>177</v>
      </c>
      <c r="L9" s="180" t="s">
        <v>178</v>
      </c>
      <c r="M9" s="181" t="s">
        <v>179</v>
      </c>
      <c r="N9" s="179" t="s">
        <v>177</v>
      </c>
      <c r="O9" s="180" t="s">
        <v>178</v>
      </c>
      <c r="P9" s="181" t="s">
        <v>179</v>
      </c>
      <c r="Q9" s="182"/>
      <c r="R9" s="279"/>
    </row>
    <row r="10" spans="1:18" s="10" customFormat="1" ht="29.25" customHeight="1">
      <c r="A10" s="244" t="s">
        <v>76</v>
      </c>
      <c r="B10" s="244"/>
      <c r="C10" s="244"/>
      <c r="D10" s="245"/>
      <c r="E10" s="149">
        <v>1808</v>
      </c>
      <c r="F10" s="149">
        <v>1865</v>
      </c>
      <c r="G10" s="149">
        <v>529558</v>
      </c>
      <c r="H10" s="149">
        <v>11</v>
      </c>
      <c r="I10" s="149">
        <v>12</v>
      </c>
      <c r="J10" s="149">
        <v>2466</v>
      </c>
      <c r="K10" s="149">
        <v>87</v>
      </c>
      <c r="L10" s="149">
        <v>87</v>
      </c>
      <c r="M10" s="149">
        <v>24966</v>
      </c>
      <c r="N10" s="117" t="s">
        <v>28</v>
      </c>
      <c r="O10" s="117" t="s">
        <v>28</v>
      </c>
      <c r="P10" s="117" t="s">
        <v>28</v>
      </c>
      <c r="Q10" s="260" t="s">
        <v>8</v>
      </c>
      <c r="R10" s="244"/>
    </row>
    <row r="11" spans="1:18" s="10" customFormat="1" ht="28.5" customHeight="1">
      <c r="A11" s="112" t="s">
        <v>180</v>
      </c>
      <c r="B11" s="105"/>
      <c r="C11" s="38"/>
      <c r="D11" s="40"/>
      <c r="E11" s="110">
        <v>1613</v>
      </c>
      <c r="F11" s="110">
        <v>1661</v>
      </c>
      <c r="G11" s="110">
        <v>378607</v>
      </c>
      <c r="H11" s="110">
        <v>10</v>
      </c>
      <c r="I11" s="110">
        <v>11</v>
      </c>
      <c r="J11" s="110">
        <v>2094</v>
      </c>
      <c r="K11" s="110">
        <v>78</v>
      </c>
      <c r="L11" s="110">
        <v>78</v>
      </c>
      <c r="M11" s="110">
        <v>19729</v>
      </c>
      <c r="N11" s="111" t="s">
        <v>28</v>
      </c>
      <c r="O11" s="111" t="s">
        <v>28</v>
      </c>
      <c r="P11" s="111" t="s">
        <v>28</v>
      </c>
      <c r="Q11" s="9" t="s">
        <v>181</v>
      </c>
      <c r="R11" s="38"/>
    </row>
    <row r="12" spans="1:18" s="10" customFormat="1" ht="28.5" customHeight="1">
      <c r="A12" s="112" t="s">
        <v>182</v>
      </c>
      <c r="B12" s="105"/>
      <c r="C12" s="38"/>
      <c r="D12" s="40"/>
      <c r="E12" s="110">
        <v>131</v>
      </c>
      <c r="F12" s="110">
        <v>140</v>
      </c>
      <c r="G12" s="110">
        <v>69376</v>
      </c>
      <c r="H12" s="110">
        <v>1</v>
      </c>
      <c r="I12" s="110">
        <v>1</v>
      </c>
      <c r="J12" s="110">
        <v>372</v>
      </c>
      <c r="K12" s="110">
        <v>5</v>
      </c>
      <c r="L12" s="110">
        <v>5</v>
      </c>
      <c r="M12" s="110">
        <v>3474</v>
      </c>
      <c r="N12" s="111" t="s">
        <v>28</v>
      </c>
      <c r="O12" s="111" t="s">
        <v>28</v>
      </c>
      <c r="P12" s="111" t="s">
        <v>28</v>
      </c>
      <c r="Q12" s="9" t="s">
        <v>183</v>
      </c>
      <c r="R12" s="102"/>
    </row>
    <row r="13" spans="1:18" s="10" customFormat="1" ht="28.5" customHeight="1">
      <c r="A13" s="112" t="s">
        <v>184</v>
      </c>
      <c r="B13" s="9"/>
      <c r="C13" s="9"/>
      <c r="D13" s="68"/>
      <c r="E13" s="110">
        <v>5</v>
      </c>
      <c r="F13" s="110">
        <v>5</v>
      </c>
      <c r="G13" s="110">
        <v>11344</v>
      </c>
      <c r="H13" s="110" t="s">
        <v>28</v>
      </c>
      <c r="I13" s="110" t="s">
        <v>28</v>
      </c>
      <c r="J13" s="110" t="s">
        <v>28</v>
      </c>
      <c r="K13" s="110" t="s">
        <v>28</v>
      </c>
      <c r="L13" s="110" t="s">
        <v>28</v>
      </c>
      <c r="M13" s="110" t="s">
        <v>28</v>
      </c>
      <c r="N13" s="111" t="s">
        <v>28</v>
      </c>
      <c r="O13" s="111" t="s">
        <v>28</v>
      </c>
      <c r="P13" s="111" t="s">
        <v>28</v>
      </c>
      <c r="Q13" s="9" t="s">
        <v>185</v>
      </c>
      <c r="R13" s="9"/>
    </row>
    <row r="14" spans="1:18" s="10" customFormat="1" ht="28.5" customHeight="1">
      <c r="A14" s="112" t="s">
        <v>192</v>
      </c>
      <c r="B14" s="9"/>
      <c r="C14" s="9"/>
      <c r="D14" s="68"/>
      <c r="E14" s="110">
        <v>11</v>
      </c>
      <c r="F14" s="110">
        <v>11</v>
      </c>
      <c r="G14" s="110">
        <v>15536</v>
      </c>
      <c r="H14" s="110" t="s">
        <v>28</v>
      </c>
      <c r="I14" s="110" t="s">
        <v>28</v>
      </c>
      <c r="J14" s="110" t="s">
        <v>28</v>
      </c>
      <c r="K14" s="110" t="s">
        <v>28</v>
      </c>
      <c r="L14" s="110" t="s">
        <v>28</v>
      </c>
      <c r="M14" s="110" t="s">
        <v>28</v>
      </c>
      <c r="N14" s="111" t="s">
        <v>28</v>
      </c>
      <c r="O14" s="111" t="s">
        <v>28</v>
      </c>
      <c r="P14" s="111" t="s">
        <v>28</v>
      </c>
      <c r="Q14" s="9" t="s">
        <v>193</v>
      </c>
      <c r="R14" s="9"/>
    </row>
    <row r="15" spans="1:18" s="10" customFormat="1" ht="28.5" customHeight="1">
      <c r="A15" s="112" t="s">
        <v>186</v>
      </c>
      <c r="B15" s="9"/>
      <c r="C15" s="9"/>
      <c r="D15" s="68"/>
      <c r="E15" s="110">
        <v>6</v>
      </c>
      <c r="F15" s="110">
        <v>6</v>
      </c>
      <c r="G15" s="110">
        <v>37817</v>
      </c>
      <c r="H15" s="110" t="s">
        <v>28</v>
      </c>
      <c r="I15" s="110" t="s">
        <v>28</v>
      </c>
      <c r="J15" s="110" t="s">
        <v>28</v>
      </c>
      <c r="K15" s="110" t="s">
        <v>28</v>
      </c>
      <c r="L15" s="110" t="s">
        <v>28</v>
      </c>
      <c r="M15" s="110" t="s">
        <v>28</v>
      </c>
      <c r="N15" s="111" t="s">
        <v>28</v>
      </c>
      <c r="O15" s="111" t="s">
        <v>28</v>
      </c>
      <c r="P15" s="111" t="s">
        <v>28</v>
      </c>
      <c r="Q15" s="9" t="s">
        <v>187</v>
      </c>
      <c r="R15" s="9"/>
    </row>
    <row r="16" spans="1:18" s="10" customFormat="1" ht="28.5" customHeight="1">
      <c r="A16" s="112" t="s">
        <v>188</v>
      </c>
      <c r="B16" s="9"/>
      <c r="C16" s="9"/>
      <c r="D16" s="68"/>
      <c r="E16" s="110">
        <v>4</v>
      </c>
      <c r="F16" s="110">
        <v>4</v>
      </c>
      <c r="G16" s="110">
        <v>5928</v>
      </c>
      <c r="H16" s="110" t="s">
        <v>28</v>
      </c>
      <c r="I16" s="110" t="s">
        <v>28</v>
      </c>
      <c r="J16" s="110" t="s">
        <v>28</v>
      </c>
      <c r="K16" s="110" t="s">
        <v>28</v>
      </c>
      <c r="L16" s="110" t="s">
        <v>28</v>
      </c>
      <c r="M16" s="110" t="s">
        <v>28</v>
      </c>
      <c r="N16" s="111" t="s">
        <v>28</v>
      </c>
      <c r="O16" s="111" t="s">
        <v>28</v>
      </c>
      <c r="P16" s="111" t="s">
        <v>28</v>
      </c>
      <c r="Q16" s="9" t="s">
        <v>189</v>
      </c>
      <c r="R16" s="9"/>
    </row>
    <row r="17" spans="1:26" s="10" customFormat="1" ht="28.5" customHeight="1">
      <c r="A17" s="10" t="s">
        <v>190</v>
      </c>
      <c r="B17" s="9"/>
      <c r="C17" s="9"/>
      <c r="D17" s="68"/>
      <c r="E17" s="110">
        <v>2</v>
      </c>
      <c r="F17" s="110">
        <v>2</v>
      </c>
      <c r="G17" s="110">
        <v>3157</v>
      </c>
      <c r="H17" s="110" t="s">
        <v>28</v>
      </c>
      <c r="I17" s="110" t="s">
        <v>28</v>
      </c>
      <c r="J17" s="110" t="s">
        <v>28</v>
      </c>
      <c r="K17" s="110" t="s">
        <v>28</v>
      </c>
      <c r="L17" s="110" t="s">
        <v>28</v>
      </c>
      <c r="M17" s="110" t="s">
        <v>28</v>
      </c>
      <c r="N17" s="111" t="s">
        <v>28</v>
      </c>
      <c r="O17" s="111" t="s">
        <v>28</v>
      </c>
      <c r="P17" s="111" t="s">
        <v>28</v>
      </c>
      <c r="Q17" s="9" t="s">
        <v>191</v>
      </c>
      <c r="R17" s="9"/>
    </row>
    <row r="18" spans="1:26" s="10" customFormat="1" ht="28.5" customHeight="1">
      <c r="A18" s="10" t="s">
        <v>194</v>
      </c>
      <c r="D18" s="68"/>
      <c r="E18" s="110">
        <v>2</v>
      </c>
      <c r="F18" s="110">
        <v>2</v>
      </c>
      <c r="G18" s="110">
        <v>580</v>
      </c>
      <c r="H18" s="110" t="s">
        <v>28</v>
      </c>
      <c r="I18" s="110" t="s">
        <v>28</v>
      </c>
      <c r="J18" s="110" t="s">
        <v>28</v>
      </c>
      <c r="K18" s="110" t="s">
        <v>28</v>
      </c>
      <c r="L18" s="110" t="s">
        <v>28</v>
      </c>
      <c r="M18" s="110" t="s">
        <v>28</v>
      </c>
      <c r="N18" s="111" t="s">
        <v>28</v>
      </c>
      <c r="O18" s="111" t="s">
        <v>28</v>
      </c>
      <c r="P18" s="111" t="s">
        <v>28</v>
      </c>
      <c r="Q18" s="9" t="s">
        <v>195</v>
      </c>
      <c r="R18" s="9"/>
    </row>
    <row r="19" spans="1:26" s="10" customFormat="1" ht="28.5" customHeight="1">
      <c r="A19" s="112" t="s">
        <v>196</v>
      </c>
      <c r="B19" s="9"/>
      <c r="C19" s="9"/>
      <c r="D19" s="68"/>
      <c r="E19" s="110">
        <v>34</v>
      </c>
      <c r="F19" s="110">
        <v>34</v>
      </c>
      <c r="G19" s="110">
        <v>7213</v>
      </c>
      <c r="H19" s="110" t="s">
        <v>28</v>
      </c>
      <c r="I19" s="110" t="s">
        <v>28</v>
      </c>
      <c r="J19" s="110" t="s">
        <v>28</v>
      </c>
      <c r="K19" s="110">
        <v>4</v>
      </c>
      <c r="L19" s="110">
        <v>4</v>
      </c>
      <c r="M19" s="110">
        <v>1763</v>
      </c>
      <c r="N19" s="111" t="s">
        <v>28</v>
      </c>
      <c r="O19" s="111" t="s">
        <v>28</v>
      </c>
      <c r="P19" s="111" t="s">
        <v>28</v>
      </c>
      <c r="Q19" s="9" t="s">
        <v>51</v>
      </c>
      <c r="R19" s="9"/>
    </row>
    <row r="20" spans="1:26" s="10" customFormat="1" ht="21" customHeight="1">
      <c r="A20" s="112"/>
      <c r="B20" s="9"/>
      <c r="C20" s="9"/>
      <c r="D20" s="68"/>
      <c r="E20" s="113"/>
      <c r="F20" s="113"/>
      <c r="G20" s="113"/>
      <c r="H20" s="113"/>
      <c r="I20" s="113"/>
      <c r="J20" s="113"/>
      <c r="K20" s="113"/>
      <c r="L20" s="113"/>
      <c r="M20" s="113"/>
      <c r="N20" s="111"/>
      <c r="O20" s="111"/>
      <c r="P20" s="111"/>
      <c r="Q20" s="9"/>
      <c r="R20" s="9"/>
    </row>
    <row r="21" spans="1:26" s="10" customFormat="1" ht="3" customHeight="1">
      <c r="A21" s="61"/>
      <c r="B21" s="61"/>
      <c r="C21" s="61"/>
      <c r="D21" s="72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61"/>
      <c r="R21" s="61"/>
    </row>
    <row r="22" spans="1:26" s="10" customFormat="1" ht="3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26" s="10" customFormat="1" ht="21" customHeight="1">
      <c r="B23" s="10" t="s">
        <v>283</v>
      </c>
      <c r="F23" s="32"/>
      <c r="G23" s="32"/>
    </row>
    <row r="24" spans="1:26" s="10" customFormat="1">
      <c r="B24" s="10" t="s">
        <v>284</v>
      </c>
      <c r="F24" s="32"/>
      <c r="G24" s="32"/>
    </row>
    <row r="25" spans="1:26" s="10" customFormat="1" ht="17.25"/>
    <row r="26" spans="1:26" s="10" customFormat="1" ht="17.25"/>
    <row r="27" spans="1:26" s="10" customFormat="1" ht="17.25"/>
    <row r="28" spans="1:26" s="10" customFormat="1" ht="17.25"/>
    <row r="29" spans="1:26" s="10" customFormat="1" ht="17.25"/>
    <row r="30" spans="1:26" s="10" customFormat="1" ht="17.25">
      <c r="D30" s="10" t="s">
        <v>197</v>
      </c>
    </row>
    <row r="31" spans="1:26" s="10" customFormat="1" ht="17.25"/>
    <row r="32" spans="1:26">
      <c r="P32" s="10"/>
      <c r="X32" s="10"/>
      <c r="Y32" s="10"/>
      <c r="Z32" s="10"/>
    </row>
    <row r="33" spans="10:16">
      <c r="P33" s="10"/>
    </row>
    <row r="34" spans="10:16">
      <c r="P34" s="10"/>
    </row>
    <row r="35" spans="10:16">
      <c r="P35" s="10"/>
    </row>
    <row r="36" spans="10:16">
      <c r="J36" s="10"/>
      <c r="K36" s="10"/>
      <c r="P36" s="10"/>
    </row>
    <row r="37" spans="10:16">
      <c r="J37" s="10"/>
      <c r="K37" s="10"/>
      <c r="P37" s="10"/>
    </row>
    <row r="38" spans="10:16">
      <c r="J38" s="10"/>
      <c r="K38" s="10"/>
    </row>
  </sheetData>
  <mergeCells count="18">
    <mergeCell ref="K4:P4"/>
    <mergeCell ref="Q10:R10"/>
    <mergeCell ref="K6:L6"/>
    <mergeCell ref="N6:O6"/>
    <mergeCell ref="R4:R9"/>
    <mergeCell ref="K5:M5"/>
    <mergeCell ref="N5:P5"/>
    <mergeCell ref="K7:L7"/>
    <mergeCell ref="N7:O7"/>
    <mergeCell ref="E6:F6"/>
    <mergeCell ref="H6:I6"/>
    <mergeCell ref="A10:D10"/>
    <mergeCell ref="A4:D9"/>
    <mergeCell ref="E4:J4"/>
    <mergeCell ref="E5:G5"/>
    <mergeCell ref="H5:J5"/>
    <mergeCell ref="E7:F7"/>
    <mergeCell ref="H7:I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U26"/>
  <sheetViews>
    <sheetView showGridLines="0" tabSelected="1" topLeftCell="J19" zoomScaleSheetLayoutView="75" workbookViewId="0">
      <selection activeCell="L15" sqref="L15"/>
    </sheetView>
  </sheetViews>
  <sheetFormatPr defaultRowHeight="18.75"/>
  <cols>
    <col min="1" max="1" width="3.42578125" style="32" customWidth="1"/>
    <col min="2" max="3" width="5.85546875" style="32" customWidth="1"/>
    <col min="4" max="4" width="9.85546875" style="32" customWidth="1"/>
    <col min="5" max="5" width="6" style="32" customWidth="1"/>
    <col min="6" max="6" width="2.42578125" style="6" customWidth="1"/>
    <col min="7" max="7" width="5.42578125" style="32" customWidth="1"/>
    <col min="8" max="8" width="2.5703125" style="6" customWidth="1"/>
    <col min="9" max="9" width="11.28515625" style="32" customWidth="1"/>
    <col min="10" max="10" width="4.42578125" style="6" customWidth="1"/>
    <col min="11" max="12" width="7.42578125" style="32" customWidth="1"/>
    <col min="13" max="13" width="16.5703125" style="32" customWidth="1"/>
    <col min="14" max="15" width="7.42578125" style="32" customWidth="1"/>
    <col min="16" max="16" width="12" style="32" customWidth="1"/>
    <col min="17" max="17" width="4.28515625" style="6" customWidth="1"/>
    <col min="18" max="18" width="7.5703125" style="32" customWidth="1"/>
    <col min="19" max="19" width="7.42578125" style="32" customWidth="1"/>
    <col min="20" max="20" width="16.28515625" style="32" customWidth="1"/>
    <col min="21" max="21" width="25.140625" style="32" customWidth="1"/>
    <col min="22" max="16384" width="9.140625" style="32"/>
  </cols>
  <sheetData>
    <row r="1" spans="1:21" s="1" customFormat="1">
      <c r="B1" s="115" t="s">
        <v>198</v>
      </c>
      <c r="C1" s="107">
        <v>10.7</v>
      </c>
      <c r="D1" s="106" t="s">
        <v>227</v>
      </c>
      <c r="F1" s="3"/>
      <c r="H1" s="3"/>
      <c r="J1" s="3"/>
      <c r="Q1" s="3"/>
    </row>
    <row r="2" spans="1:21" s="5" customFormat="1">
      <c r="B2" s="116" t="s">
        <v>199</v>
      </c>
      <c r="C2" s="107">
        <v>10.7</v>
      </c>
      <c r="D2" s="101" t="s">
        <v>228</v>
      </c>
    </row>
    <row r="3" spans="1:21" s="3" customFormat="1" ht="12" customHeight="1">
      <c r="B3" s="108"/>
      <c r="C3" s="107"/>
      <c r="D3" s="108"/>
    </row>
    <row r="4" spans="1:21" s="10" customFormat="1" ht="22.5" customHeight="1">
      <c r="A4" s="283" t="s">
        <v>200</v>
      </c>
      <c r="B4" s="283"/>
      <c r="C4" s="283"/>
      <c r="D4" s="295"/>
      <c r="E4" s="286" t="s">
        <v>166</v>
      </c>
      <c r="F4" s="287"/>
      <c r="G4" s="287"/>
      <c r="H4" s="287"/>
      <c r="I4" s="287"/>
      <c r="J4" s="287"/>
      <c r="K4" s="287"/>
      <c r="L4" s="287"/>
      <c r="M4" s="288"/>
      <c r="N4" s="286" t="s">
        <v>167</v>
      </c>
      <c r="O4" s="287"/>
      <c r="P4" s="287"/>
      <c r="Q4" s="287"/>
      <c r="R4" s="287"/>
      <c r="S4" s="287"/>
      <c r="T4" s="288"/>
      <c r="U4" s="283" t="s">
        <v>201</v>
      </c>
    </row>
    <row r="5" spans="1:21" s="10" customFormat="1" ht="22.5" customHeight="1">
      <c r="A5" s="284"/>
      <c r="B5" s="284"/>
      <c r="C5" s="284"/>
      <c r="D5" s="191"/>
      <c r="E5" s="286" t="s">
        <v>169</v>
      </c>
      <c r="F5" s="287"/>
      <c r="G5" s="287"/>
      <c r="H5" s="287"/>
      <c r="I5" s="287"/>
      <c r="J5" s="288"/>
      <c r="K5" s="286" t="s">
        <v>170</v>
      </c>
      <c r="L5" s="287"/>
      <c r="M5" s="288"/>
      <c r="N5" s="286" t="s">
        <v>169</v>
      </c>
      <c r="O5" s="287"/>
      <c r="P5" s="287"/>
      <c r="Q5" s="288"/>
      <c r="R5" s="286" t="s">
        <v>170</v>
      </c>
      <c r="S5" s="287"/>
      <c r="T5" s="288"/>
      <c r="U5" s="284"/>
    </row>
    <row r="6" spans="1:21" s="10" customFormat="1" ht="22.5" customHeight="1">
      <c r="A6" s="284"/>
      <c r="B6" s="284"/>
      <c r="C6" s="284"/>
      <c r="D6" s="191"/>
      <c r="E6" s="255" t="s">
        <v>171</v>
      </c>
      <c r="F6" s="257"/>
      <c r="G6" s="257"/>
      <c r="H6" s="256"/>
      <c r="I6" s="255" t="s">
        <v>202</v>
      </c>
      <c r="J6" s="256"/>
      <c r="K6" s="255" t="s">
        <v>171</v>
      </c>
      <c r="L6" s="256"/>
      <c r="M6" s="172" t="s">
        <v>202</v>
      </c>
      <c r="N6" s="255" t="s">
        <v>171</v>
      </c>
      <c r="O6" s="256"/>
      <c r="P6" s="255" t="s">
        <v>202</v>
      </c>
      <c r="Q6" s="256"/>
      <c r="R6" s="255" t="s">
        <v>171</v>
      </c>
      <c r="S6" s="256"/>
      <c r="T6" s="172" t="s">
        <v>202</v>
      </c>
      <c r="U6" s="284"/>
    </row>
    <row r="7" spans="1:21" s="10" customFormat="1" ht="22.5" customHeight="1">
      <c r="A7" s="284"/>
      <c r="B7" s="284"/>
      <c r="C7" s="284"/>
      <c r="D7" s="191"/>
      <c r="E7" s="289" t="s">
        <v>173</v>
      </c>
      <c r="F7" s="290"/>
      <c r="G7" s="290"/>
      <c r="H7" s="291"/>
      <c r="I7" s="260" t="s">
        <v>203</v>
      </c>
      <c r="J7" s="245"/>
      <c r="K7" s="277" t="s">
        <v>173</v>
      </c>
      <c r="L7" s="229"/>
      <c r="M7" s="117" t="s">
        <v>203</v>
      </c>
      <c r="N7" s="277" t="s">
        <v>173</v>
      </c>
      <c r="O7" s="229"/>
      <c r="P7" s="260" t="s">
        <v>203</v>
      </c>
      <c r="Q7" s="245"/>
      <c r="R7" s="277" t="s">
        <v>173</v>
      </c>
      <c r="S7" s="229"/>
      <c r="T7" s="117" t="s">
        <v>203</v>
      </c>
      <c r="U7" s="284"/>
    </row>
    <row r="8" spans="1:21" s="10" customFormat="1" ht="22.5" customHeight="1">
      <c r="A8" s="284"/>
      <c r="B8" s="284"/>
      <c r="C8" s="284"/>
      <c r="D8" s="191"/>
      <c r="E8" s="297" t="s">
        <v>204</v>
      </c>
      <c r="F8" s="298"/>
      <c r="G8" s="302" t="s">
        <v>205</v>
      </c>
      <c r="H8" s="303"/>
      <c r="I8" s="260" t="s">
        <v>206</v>
      </c>
      <c r="J8" s="245"/>
      <c r="K8" s="292" t="s">
        <v>204</v>
      </c>
      <c r="L8" s="292" t="s">
        <v>205</v>
      </c>
      <c r="M8" s="117" t="s">
        <v>206</v>
      </c>
      <c r="N8" s="292" t="s">
        <v>204</v>
      </c>
      <c r="O8" s="292" t="s">
        <v>205</v>
      </c>
      <c r="P8" s="260" t="s">
        <v>206</v>
      </c>
      <c r="Q8" s="245"/>
      <c r="R8" s="292" t="s">
        <v>204</v>
      </c>
      <c r="S8" s="292" t="s">
        <v>205</v>
      </c>
      <c r="T8" s="117" t="s">
        <v>206</v>
      </c>
      <c r="U8" s="284"/>
    </row>
    <row r="9" spans="1:21" s="10" customFormat="1" ht="22.5" customHeight="1">
      <c r="A9" s="284"/>
      <c r="B9" s="284"/>
      <c r="C9" s="284"/>
      <c r="D9" s="191"/>
      <c r="E9" s="297"/>
      <c r="F9" s="298"/>
      <c r="G9" s="297"/>
      <c r="H9" s="298"/>
      <c r="I9" s="260" t="s">
        <v>117</v>
      </c>
      <c r="J9" s="245"/>
      <c r="K9" s="293"/>
      <c r="L9" s="293"/>
      <c r="M9" s="117" t="s">
        <v>117</v>
      </c>
      <c r="N9" s="293"/>
      <c r="O9" s="293"/>
      <c r="P9" s="260" t="s">
        <v>117</v>
      </c>
      <c r="Q9" s="245"/>
      <c r="R9" s="293"/>
      <c r="S9" s="293"/>
      <c r="T9" s="117" t="s">
        <v>117</v>
      </c>
      <c r="U9" s="284"/>
    </row>
    <row r="10" spans="1:21" s="10" customFormat="1" ht="22.5" customHeight="1">
      <c r="A10" s="285"/>
      <c r="B10" s="285"/>
      <c r="C10" s="285"/>
      <c r="D10" s="296"/>
      <c r="E10" s="299"/>
      <c r="F10" s="300"/>
      <c r="G10" s="299"/>
      <c r="H10" s="300"/>
      <c r="I10" s="301" t="s">
        <v>179</v>
      </c>
      <c r="J10" s="296"/>
      <c r="K10" s="294"/>
      <c r="L10" s="294"/>
      <c r="M10" s="173" t="s">
        <v>179</v>
      </c>
      <c r="N10" s="294"/>
      <c r="O10" s="294"/>
      <c r="P10" s="301" t="s">
        <v>179</v>
      </c>
      <c r="Q10" s="296"/>
      <c r="R10" s="294"/>
      <c r="S10" s="294"/>
      <c r="T10" s="173" t="s">
        <v>179</v>
      </c>
      <c r="U10" s="285"/>
    </row>
    <row r="11" spans="1:21" s="9" customFormat="1" ht="28.5" customHeight="1">
      <c r="A11" s="118"/>
      <c r="B11" s="101" t="s">
        <v>225</v>
      </c>
      <c r="C11" s="119"/>
      <c r="D11" s="120"/>
      <c r="E11" s="121">
        <v>145</v>
      </c>
      <c r="F11" s="122"/>
      <c r="G11" s="121">
        <v>145</v>
      </c>
      <c r="H11" s="122"/>
      <c r="I11" s="121">
        <v>11473</v>
      </c>
      <c r="J11" s="123"/>
      <c r="K11" s="117" t="s">
        <v>28</v>
      </c>
      <c r="L11" s="117" t="s">
        <v>28</v>
      </c>
      <c r="M11" s="117" t="s">
        <v>28</v>
      </c>
      <c r="N11" s="117">
        <v>11</v>
      </c>
      <c r="O11" s="174">
        <v>881</v>
      </c>
      <c r="P11" s="175">
        <v>881</v>
      </c>
      <c r="Q11" s="122"/>
      <c r="R11" s="117" t="s">
        <v>28</v>
      </c>
      <c r="S11" s="117" t="s">
        <v>28</v>
      </c>
      <c r="T11" s="117" t="s">
        <v>28</v>
      </c>
      <c r="U11" s="125" t="s">
        <v>207</v>
      </c>
    </row>
    <row r="12" spans="1:21" s="9" customFormat="1" ht="28.5" customHeight="1">
      <c r="A12" s="118"/>
      <c r="B12" s="102" t="s">
        <v>208</v>
      </c>
      <c r="C12" s="119"/>
      <c r="D12" s="126"/>
      <c r="E12" s="127">
        <v>138</v>
      </c>
      <c r="F12" s="128"/>
      <c r="G12" s="127">
        <v>138</v>
      </c>
      <c r="H12" s="128"/>
      <c r="I12" s="129">
        <v>10866</v>
      </c>
      <c r="J12" s="129"/>
      <c r="K12" s="111" t="s">
        <v>28</v>
      </c>
      <c r="L12" s="111" t="s">
        <v>28</v>
      </c>
      <c r="M12" s="111" t="s">
        <v>28</v>
      </c>
      <c r="N12" s="124">
        <v>3</v>
      </c>
      <c r="O12" s="124">
        <v>418</v>
      </c>
      <c r="P12" s="169">
        <v>418</v>
      </c>
      <c r="Q12" s="128"/>
      <c r="R12" s="111" t="s">
        <v>28</v>
      </c>
      <c r="S12" s="111" t="s">
        <v>28</v>
      </c>
      <c r="T12" s="111" t="s">
        <v>28</v>
      </c>
      <c r="U12" s="130" t="s">
        <v>209</v>
      </c>
    </row>
    <row r="13" spans="1:21" s="9" customFormat="1" ht="28.5" customHeight="1">
      <c r="A13" s="118"/>
      <c r="B13" s="102" t="s">
        <v>287</v>
      </c>
      <c r="C13" s="119"/>
      <c r="D13" s="126"/>
      <c r="E13" s="127">
        <v>2</v>
      </c>
      <c r="F13" s="128"/>
      <c r="G13" s="127">
        <v>2</v>
      </c>
      <c r="H13" s="128"/>
      <c r="I13" s="129">
        <v>75</v>
      </c>
      <c r="J13" s="129"/>
      <c r="K13" s="111" t="s">
        <v>28</v>
      </c>
      <c r="L13" s="111" t="s">
        <v>28</v>
      </c>
      <c r="M13" s="111" t="s">
        <v>28</v>
      </c>
      <c r="N13" s="111" t="s">
        <v>28</v>
      </c>
      <c r="O13" s="111" t="s">
        <v>28</v>
      </c>
      <c r="P13" s="131" t="s">
        <v>28</v>
      </c>
      <c r="Q13" s="128"/>
      <c r="R13" s="111" t="s">
        <v>28</v>
      </c>
      <c r="S13" s="111" t="s">
        <v>28</v>
      </c>
      <c r="T13" s="111" t="s">
        <v>28</v>
      </c>
      <c r="U13" s="130" t="s">
        <v>210</v>
      </c>
    </row>
    <row r="14" spans="1:21" s="5" customFormat="1" ht="28.5" customHeight="1">
      <c r="B14" s="102" t="s">
        <v>211</v>
      </c>
      <c r="C14" s="132"/>
      <c r="D14" s="133"/>
      <c r="E14" s="127">
        <v>3</v>
      </c>
      <c r="F14" s="128"/>
      <c r="G14" s="127">
        <v>3</v>
      </c>
      <c r="H14" s="128"/>
      <c r="I14" s="129">
        <v>87</v>
      </c>
      <c r="J14" s="129"/>
      <c r="K14" s="117" t="s">
        <v>28</v>
      </c>
      <c r="L14" s="117" t="s">
        <v>28</v>
      </c>
      <c r="M14" s="111" t="s">
        <v>28</v>
      </c>
      <c r="N14" s="111">
        <v>8</v>
      </c>
      <c r="O14" s="111">
        <v>463</v>
      </c>
      <c r="P14" s="131">
        <v>463</v>
      </c>
      <c r="Q14" s="128"/>
      <c r="R14" s="111" t="s">
        <v>28</v>
      </c>
      <c r="S14" s="111" t="s">
        <v>28</v>
      </c>
      <c r="T14" s="111" t="s">
        <v>28</v>
      </c>
      <c r="U14" s="130" t="s">
        <v>212</v>
      </c>
    </row>
    <row r="15" spans="1:21" s="5" customFormat="1" ht="28.5" customHeight="1">
      <c r="B15" s="102" t="s">
        <v>288</v>
      </c>
      <c r="C15" s="132"/>
      <c r="D15" s="133"/>
      <c r="E15" s="127">
        <v>2</v>
      </c>
      <c r="F15" s="128"/>
      <c r="G15" s="127">
        <v>2</v>
      </c>
      <c r="H15" s="128"/>
      <c r="I15" s="129">
        <v>445</v>
      </c>
      <c r="J15" s="129"/>
      <c r="K15" s="117" t="s">
        <v>28</v>
      </c>
      <c r="L15" s="117" t="s">
        <v>28</v>
      </c>
      <c r="M15" s="111" t="s">
        <v>28</v>
      </c>
      <c r="N15" s="111" t="s">
        <v>28</v>
      </c>
      <c r="O15" s="111" t="s">
        <v>28</v>
      </c>
      <c r="P15" s="131" t="s">
        <v>28</v>
      </c>
      <c r="Q15" s="128"/>
      <c r="R15" s="111" t="s">
        <v>28</v>
      </c>
      <c r="S15" s="111" t="s">
        <v>28</v>
      </c>
      <c r="T15" s="111" t="s">
        <v>28</v>
      </c>
      <c r="U15" s="130"/>
    </row>
    <row r="16" spans="1:21" s="9" customFormat="1" ht="28.5" customHeight="1">
      <c r="A16" s="118"/>
      <c r="B16" s="101" t="s">
        <v>226</v>
      </c>
      <c r="C16" s="119"/>
      <c r="D16" s="126"/>
      <c r="E16" s="134">
        <v>218</v>
      </c>
      <c r="F16" s="135"/>
      <c r="G16" s="134">
        <v>218</v>
      </c>
      <c r="H16" s="135"/>
      <c r="I16" s="134">
        <v>22260</v>
      </c>
      <c r="J16" s="123"/>
      <c r="K16" s="117">
        <v>2</v>
      </c>
      <c r="L16" s="117">
        <v>2</v>
      </c>
      <c r="M16" s="117">
        <v>157</v>
      </c>
      <c r="N16" s="117" t="s">
        <v>28</v>
      </c>
      <c r="O16" s="117" t="s">
        <v>28</v>
      </c>
      <c r="P16" s="170" t="s">
        <v>28</v>
      </c>
      <c r="Q16" s="135"/>
      <c r="R16" s="117" t="s">
        <v>28</v>
      </c>
      <c r="S16" s="117" t="s">
        <v>28</v>
      </c>
      <c r="T16" s="117" t="s">
        <v>28</v>
      </c>
      <c r="U16" s="125" t="s">
        <v>213</v>
      </c>
    </row>
    <row r="17" spans="1:21" s="9" customFormat="1" ht="28.5" customHeight="1">
      <c r="A17" s="118"/>
      <c r="B17" s="130" t="s">
        <v>214</v>
      </c>
      <c r="C17" s="119"/>
      <c r="D17" s="126"/>
      <c r="E17" s="127">
        <v>1</v>
      </c>
      <c r="F17" s="128"/>
      <c r="G17" s="127">
        <v>1</v>
      </c>
      <c r="H17" s="128"/>
      <c r="I17" s="129">
        <v>166</v>
      </c>
      <c r="J17" s="123"/>
      <c r="K17" s="111" t="s">
        <v>28</v>
      </c>
      <c r="L17" s="111" t="s">
        <v>28</v>
      </c>
      <c r="M17" s="111" t="s">
        <v>28</v>
      </c>
      <c r="N17" s="111" t="s">
        <v>28</v>
      </c>
      <c r="O17" s="111" t="s">
        <v>28</v>
      </c>
      <c r="P17" s="131" t="s">
        <v>28</v>
      </c>
      <c r="Q17" s="135"/>
      <c r="R17" s="111" t="s">
        <v>28</v>
      </c>
      <c r="S17" s="111" t="s">
        <v>28</v>
      </c>
      <c r="T17" s="111" t="s">
        <v>28</v>
      </c>
      <c r="U17" s="130" t="s">
        <v>215</v>
      </c>
    </row>
    <row r="18" spans="1:21" s="9" customFormat="1" ht="28.5" customHeight="1">
      <c r="A18" s="118"/>
      <c r="B18" s="130" t="s">
        <v>216</v>
      </c>
      <c r="C18" s="119"/>
      <c r="D18" s="126"/>
      <c r="E18" s="150">
        <v>3</v>
      </c>
      <c r="F18" s="151"/>
      <c r="G18" s="150">
        <v>3</v>
      </c>
      <c r="H18" s="135"/>
      <c r="I18" s="152">
        <v>2337</v>
      </c>
      <c r="J18" s="123"/>
      <c r="K18" s="117" t="s">
        <v>28</v>
      </c>
      <c r="L18" s="117" t="s">
        <v>28</v>
      </c>
      <c r="M18" s="111" t="s">
        <v>28</v>
      </c>
      <c r="N18" s="111" t="s">
        <v>28</v>
      </c>
      <c r="O18" s="111" t="s">
        <v>28</v>
      </c>
      <c r="P18" s="131" t="s">
        <v>28</v>
      </c>
      <c r="Q18" s="135"/>
      <c r="R18" s="111" t="s">
        <v>28</v>
      </c>
      <c r="S18" s="111" t="s">
        <v>28</v>
      </c>
      <c r="T18" s="111" t="s">
        <v>28</v>
      </c>
      <c r="U18" s="130" t="s">
        <v>217</v>
      </c>
    </row>
    <row r="19" spans="1:21" s="9" customFormat="1" ht="28.5" customHeight="1">
      <c r="A19" s="118"/>
      <c r="B19" s="130" t="s">
        <v>218</v>
      </c>
      <c r="C19" s="119"/>
      <c r="D19" s="126"/>
      <c r="E19" s="166">
        <v>140</v>
      </c>
      <c r="F19" s="167"/>
      <c r="G19" s="166">
        <v>140</v>
      </c>
      <c r="H19" s="167"/>
      <c r="I19" s="168">
        <v>12462</v>
      </c>
      <c r="J19" s="123"/>
      <c r="K19" s="111">
        <v>1</v>
      </c>
      <c r="L19" s="111">
        <v>1</v>
      </c>
      <c r="M19" s="111">
        <v>129</v>
      </c>
      <c r="N19" s="111" t="s">
        <v>28</v>
      </c>
      <c r="O19" s="111" t="s">
        <v>28</v>
      </c>
      <c r="P19" s="131" t="s">
        <v>28</v>
      </c>
      <c r="Q19" s="135"/>
      <c r="R19" s="111" t="s">
        <v>28</v>
      </c>
      <c r="S19" s="111" t="s">
        <v>28</v>
      </c>
      <c r="T19" s="111" t="s">
        <v>28</v>
      </c>
      <c r="U19" s="130" t="s">
        <v>219</v>
      </c>
    </row>
    <row r="20" spans="1:21" s="9" customFormat="1" ht="28.5" customHeight="1">
      <c r="A20" s="118"/>
      <c r="B20" s="130" t="s">
        <v>220</v>
      </c>
      <c r="C20" s="119"/>
      <c r="D20" s="126"/>
      <c r="E20" s="127">
        <v>12</v>
      </c>
      <c r="F20" s="128"/>
      <c r="G20" s="127">
        <v>12</v>
      </c>
      <c r="H20" s="128"/>
      <c r="I20" s="129">
        <v>1643</v>
      </c>
      <c r="J20" s="129"/>
      <c r="K20" s="111">
        <v>1</v>
      </c>
      <c r="L20" s="111">
        <v>1</v>
      </c>
      <c r="M20" s="111">
        <v>28</v>
      </c>
      <c r="N20" s="111" t="s">
        <v>28</v>
      </c>
      <c r="O20" s="111" t="s">
        <v>28</v>
      </c>
      <c r="P20" s="131" t="s">
        <v>28</v>
      </c>
      <c r="Q20" s="128"/>
      <c r="R20" s="111" t="s">
        <v>28</v>
      </c>
      <c r="S20" s="111" t="s">
        <v>28</v>
      </c>
      <c r="T20" s="111" t="s">
        <v>28</v>
      </c>
      <c r="U20" s="130" t="s">
        <v>221</v>
      </c>
    </row>
    <row r="21" spans="1:21" s="9" customFormat="1" ht="28.5" customHeight="1">
      <c r="A21" s="118"/>
      <c r="B21" s="130" t="s">
        <v>50</v>
      </c>
      <c r="C21" s="119"/>
      <c r="D21" s="126"/>
      <c r="E21" s="127">
        <v>62</v>
      </c>
      <c r="F21" s="128"/>
      <c r="G21" s="127">
        <v>62</v>
      </c>
      <c r="H21" s="128"/>
      <c r="I21" s="129">
        <v>5652</v>
      </c>
      <c r="J21" s="129"/>
      <c r="K21" s="117" t="s">
        <v>28</v>
      </c>
      <c r="L21" s="117" t="s">
        <v>28</v>
      </c>
      <c r="M21" s="111" t="s">
        <v>28</v>
      </c>
      <c r="N21" s="111" t="s">
        <v>28</v>
      </c>
      <c r="O21" s="111" t="s">
        <v>28</v>
      </c>
      <c r="P21" s="131" t="s">
        <v>28</v>
      </c>
      <c r="Q21" s="128"/>
      <c r="R21" s="111" t="s">
        <v>28</v>
      </c>
      <c r="S21" s="111" t="s">
        <v>28</v>
      </c>
      <c r="T21" s="111" t="s">
        <v>28</v>
      </c>
      <c r="U21" s="130" t="s">
        <v>51</v>
      </c>
    </row>
    <row r="22" spans="1:21" ht="12" customHeight="1">
      <c r="A22" s="11"/>
      <c r="B22" s="136"/>
      <c r="C22" s="136"/>
      <c r="D22" s="137"/>
      <c r="E22" s="138"/>
      <c r="F22" s="139"/>
      <c r="G22" s="138"/>
      <c r="H22" s="139"/>
      <c r="I22" s="140"/>
      <c r="J22" s="139"/>
      <c r="K22" s="141"/>
      <c r="L22" s="141"/>
      <c r="M22" s="141"/>
      <c r="N22" s="142"/>
      <c r="O22" s="142"/>
      <c r="P22" s="143"/>
      <c r="Q22" s="139"/>
      <c r="R22" s="142"/>
      <c r="S22" s="142"/>
      <c r="T22" s="142"/>
      <c r="U22" s="144"/>
    </row>
    <row r="23" spans="1:21" s="81" customFormat="1" ht="32.25" customHeight="1">
      <c r="A23" s="145"/>
      <c r="B23" s="81" t="s">
        <v>222</v>
      </c>
      <c r="F23" s="71"/>
      <c r="H23" s="71"/>
      <c r="J23" s="71"/>
      <c r="Q23" s="71"/>
    </row>
    <row r="24" spans="1:21" s="81" customFormat="1" ht="20.25" customHeight="1">
      <c r="A24" s="71"/>
      <c r="B24" s="71" t="s">
        <v>223</v>
      </c>
      <c r="F24" s="71"/>
      <c r="H24" s="71"/>
      <c r="J24" s="71"/>
      <c r="Q24" s="71"/>
    </row>
    <row r="25" spans="1:21" s="81" customFormat="1" ht="15.75">
      <c r="B25" s="81" t="s">
        <v>289</v>
      </c>
      <c r="F25" s="71"/>
      <c r="H25" s="71"/>
      <c r="J25" s="71"/>
      <c r="Q25" s="71"/>
    </row>
    <row r="26" spans="1:21" s="81" customFormat="1" ht="15.75">
      <c r="B26" s="81" t="s">
        <v>290</v>
      </c>
      <c r="F26" s="71"/>
      <c r="H26" s="71"/>
      <c r="J26" s="71"/>
      <c r="Q26" s="71"/>
    </row>
  </sheetData>
  <mergeCells count="34">
    <mergeCell ref="L8:L10"/>
    <mergeCell ref="N8:N10"/>
    <mergeCell ref="A4:D10"/>
    <mergeCell ref="E4:M4"/>
    <mergeCell ref="N4:T4"/>
    <mergeCell ref="N7:O7"/>
    <mergeCell ref="P7:Q7"/>
    <mergeCell ref="R7:S7"/>
    <mergeCell ref="E8:F10"/>
    <mergeCell ref="N6:O6"/>
    <mergeCell ref="R8:R10"/>
    <mergeCell ref="O8:O10"/>
    <mergeCell ref="I10:J10"/>
    <mergeCell ref="P10:Q10"/>
    <mergeCell ref="P8:Q8"/>
    <mergeCell ref="G8:H10"/>
    <mergeCell ref="I8:J8"/>
    <mergeCell ref="K8:K10"/>
    <mergeCell ref="U4:U10"/>
    <mergeCell ref="E5:J5"/>
    <mergeCell ref="K5:M5"/>
    <mergeCell ref="N5:Q5"/>
    <mergeCell ref="R5:T5"/>
    <mergeCell ref="E6:H6"/>
    <mergeCell ref="I6:J6"/>
    <mergeCell ref="K6:L6"/>
    <mergeCell ref="P6:Q6"/>
    <mergeCell ref="R6:S6"/>
    <mergeCell ref="E7:H7"/>
    <mergeCell ref="I7:J7"/>
    <mergeCell ref="S8:S10"/>
    <mergeCell ref="I9:J9"/>
    <mergeCell ref="K7:L7"/>
    <mergeCell ref="P9:Q9"/>
  </mergeCells>
  <phoneticPr fontId="0" type="noConversion"/>
  <printOptions horizontalCentered="1"/>
  <pageMargins left="0" right="0" top="0.78740157480314965" bottom="0" header="0.39370078740157483" footer="0.39370078740157483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T-10.1</vt:lpstr>
      <vt:lpstr>T-10.2</vt:lpstr>
      <vt:lpstr>T-10.3</vt:lpstr>
      <vt:lpstr>T-10.4</vt:lpstr>
      <vt:lpstr>T-10.5</vt:lpstr>
      <vt:lpstr>T-10.6</vt:lpstr>
      <vt:lpstr>T- 10.7</vt:lpstr>
      <vt:lpstr>'T- 10.7'!Print_Area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2015-10-11T03:14:42Z</cp:lastPrinted>
  <dcterms:created xsi:type="dcterms:W3CDTF">2014-07-27T08:03:07Z</dcterms:created>
  <dcterms:modified xsi:type="dcterms:W3CDTF">2015-10-11T03:14:48Z</dcterms:modified>
</cp:coreProperties>
</file>