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75" windowWidth="19575" windowHeight="7875"/>
  </bookViews>
  <sheets>
    <sheet name="T5" sheetId="1" r:id="rId1"/>
  </sheets>
  <calcPr calcId="124519"/>
</workbook>
</file>

<file path=xl/calcChain.xml><?xml version="1.0" encoding="utf-8"?>
<calcChain xmlns="http://schemas.openxmlformats.org/spreadsheetml/2006/main">
  <c r="K27" i="1"/>
  <c r="I27"/>
  <c r="G27"/>
  <c r="E27"/>
  <c r="B27"/>
  <c r="K26"/>
  <c r="I26"/>
  <c r="G26"/>
  <c r="E26"/>
  <c r="B26"/>
  <c r="K25"/>
  <c r="I25"/>
  <c r="G25"/>
  <c r="E25"/>
  <c r="B25"/>
  <c r="K24"/>
  <c r="I24"/>
  <c r="G24"/>
  <c r="E24"/>
  <c r="B24"/>
  <c r="K23"/>
  <c r="I23"/>
  <c r="G23"/>
  <c r="G21" s="1"/>
  <c r="E23"/>
  <c r="E21" s="1"/>
  <c r="B23"/>
  <c r="B21"/>
  <c r="C26" s="1"/>
  <c r="K19"/>
  <c r="I19"/>
  <c r="G19"/>
  <c r="E19"/>
  <c r="B19"/>
  <c r="C19" s="1"/>
  <c r="K18"/>
  <c r="I18"/>
  <c r="G18"/>
  <c r="E18"/>
  <c r="B18"/>
  <c r="C18" s="1"/>
  <c r="K17"/>
  <c r="I17"/>
  <c r="G17"/>
  <c r="E17"/>
  <c r="B17"/>
  <c r="C17" s="1"/>
  <c r="K16"/>
  <c r="I16"/>
  <c r="G16"/>
  <c r="E16"/>
  <c r="E13" s="1"/>
  <c r="C16"/>
  <c r="B16"/>
  <c r="K15"/>
  <c r="I15"/>
  <c r="I13" s="1"/>
  <c r="G15"/>
  <c r="E15"/>
  <c r="B15"/>
  <c r="C15" s="1"/>
  <c r="K13"/>
  <c r="B13"/>
  <c r="K11"/>
  <c r="I11"/>
  <c r="G11"/>
  <c r="E11"/>
  <c r="B11"/>
  <c r="K10"/>
  <c r="I10"/>
  <c r="G10"/>
  <c r="E10"/>
  <c r="B10"/>
  <c r="K9"/>
  <c r="I9"/>
  <c r="G9"/>
  <c r="E9"/>
  <c r="B9"/>
  <c r="K8"/>
  <c r="I8"/>
  <c r="G8"/>
  <c r="E8"/>
  <c r="B8"/>
  <c r="C8" s="1"/>
  <c r="K7"/>
  <c r="K5" s="1"/>
  <c r="I7"/>
  <c r="G7"/>
  <c r="E7"/>
  <c r="E5" s="1"/>
  <c r="B7"/>
  <c r="B5"/>
  <c r="C10" s="1"/>
  <c r="C24" l="1"/>
  <c r="C27"/>
  <c r="C7"/>
  <c r="G13"/>
  <c r="I5"/>
  <c r="C9"/>
  <c r="C23"/>
  <c r="K21"/>
  <c r="G5"/>
  <c r="C11"/>
  <c r="I21"/>
  <c r="C25"/>
  <c r="C13"/>
  <c r="C21" l="1"/>
  <c r="C5"/>
</calcChain>
</file>

<file path=xl/sharedStrings.xml><?xml version="1.0" encoding="utf-8"?>
<sst xmlns="http://schemas.openxmlformats.org/spreadsheetml/2006/main" count="70" uniqueCount="21">
  <si>
    <t>ตารางที่ 5 จำนวนและร้อยละของประชากรอายุ 15 ปีขึ้นไป ที่มีงานทำ จำแนกตามสถานภาพการทำงาน และเพศ เป็นรายไตรมาส พ.ศ. 2557</t>
  </si>
  <si>
    <t>สถานะการทำงาน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</si>
  <si>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</si>
  <si>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</si>
  <si>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</si>
  <si>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</si>
  <si>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</si>
  <si>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</si>
  <si>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</si>
  <si>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</si>
  <si>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นายจ้าง</t>
  </si>
  <si>
    <t>2. ลูกจ้างรัฐบาล</t>
  </si>
  <si>
    <t>3. ลูกจ้างเอกชน</t>
  </si>
  <si>
    <t>4. ประกอบธุรกิจส่วนตัว</t>
  </si>
  <si>
    <t>5. ช่วยธุรกิจในครัวเรือน</t>
  </si>
  <si>
    <t>6. การรวมกลุ่ม</t>
  </si>
  <si>
    <t>-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</si>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</sst>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(* #,##0_);_(* \(#,##0\);_(* &quot;-&quot;_);_(@_)"/>
    <numFmt numFmtId="190" formatCode="###,###,##0"/>
    <numFmt numFmtId="191" formatCode="#,##0\ \ \ \ "/>
    <numFmt numFmtId="192" formatCode="0.0"/>
  </numFmts>
  <fonts count="6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/>
    <xf numFmtId="0" fontId="4" fillId="0" borderId="0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10" xfId="0" applyNumberFormat="1" applyFont="1" applyBorder="1"/>
    <xf numFmtId="187" fontId="2" fillId="0" borderId="4" xfId="0" applyNumberFormat="1" applyFont="1" applyBorder="1"/>
    <xf numFmtId="188" fontId="2" fillId="0" borderId="10" xfId="0" applyNumberFormat="1" applyFont="1" applyBorder="1"/>
    <xf numFmtId="188" fontId="2" fillId="0" borderId="0" xfId="0" applyNumberFormat="1" applyFont="1" applyBorder="1"/>
    <xf numFmtId="188" fontId="2" fillId="0" borderId="0" xfId="1" applyNumberFormat="1" applyFont="1" applyAlignment="1">
      <alignment horizontal="right" vertical="center"/>
    </xf>
    <xf numFmtId="188" fontId="2" fillId="0" borderId="3" xfId="1" applyNumberFormat="1" applyFont="1" applyBorder="1" applyAlignment="1">
      <alignment horizontal="right" vertical="center"/>
    </xf>
    <xf numFmtId="187" fontId="2" fillId="0" borderId="4" xfId="0" applyNumberFormat="1" applyFont="1" applyBorder="1" applyAlignment="1">
      <alignment horizontal="right" vertical="center"/>
    </xf>
    <xf numFmtId="0" fontId="5" fillId="0" borderId="0" xfId="0" applyFont="1" applyAlignment="1"/>
    <xf numFmtId="188" fontId="2" fillId="0" borderId="0" xfId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87" fontId="2" fillId="0" borderId="11" xfId="0" applyNumberFormat="1" applyFont="1" applyBorder="1"/>
    <xf numFmtId="187" fontId="2" fillId="0" borderId="1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3" fontId="3" fillId="0" borderId="10" xfId="0" applyNumberFormat="1" applyFont="1" applyBorder="1"/>
    <xf numFmtId="187" fontId="3" fillId="0" borderId="11" xfId="0" applyNumberFormat="1" applyFont="1" applyBorder="1"/>
    <xf numFmtId="188" fontId="3" fillId="0" borderId="10" xfId="0" applyNumberFormat="1" applyFont="1" applyBorder="1"/>
    <xf numFmtId="188" fontId="3" fillId="0" borderId="0" xfId="0" applyNumberFormat="1" applyFont="1" applyBorder="1"/>
    <xf numFmtId="188" fontId="3" fillId="0" borderId="0" xfId="1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8" fontId="3" fillId="0" borderId="10" xfId="1" applyNumberFormat="1" applyFont="1" applyBorder="1" applyAlignment="1">
      <alignment horizontal="right" vertical="center"/>
    </xf>
    <xf numFmtId="189" fontId="3" fillId="0" borderId="10" xfId="0" applyNumberFormat="1" applyFont="1" applyBorder="1" applyAlignment="1">
      <alignment horizontal="right" vertical="center"/>
    </xf>
    <xf numFmtId="188" fontId="3" fillId="0" borderId="10" xfId="1" applyNumberFormat="1" applyFont="1" applyBorder="1" applyAlignment="1">
      <alignment horizontal="right"/>
    </xf>
    <xf numFmtId="187" fontId="2" fillId="0" borderId="0" xfId="0" applyNumberFormat="1" applyFont="1" applyBorder="1"/>
    <xf numFmtId="188" fontId="2" fillId="0" borderId="10" xfId="1" applyNumberFormat="1" applyFont="1" applyBorder="1" applyAlignment="1">
      <alignment horizontal="right" vertical="center"/>
    </xf>
    <xf numFmtId="187" fontId="3" fillId="0" borderId="0" xfId="0" applyNumberFormat="1" applyFont="1" applyBorder="1"/>
    <xf numFmtId="189" fontId="3" fillId="0" borderId="0" xfId="1" applyNumberFormat="1" applyFont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90" fontId="2" fillId="0" borderId="0" xfId="0" applyNumberFormat="1" applyFont="1" applyFill="1" applyBorder="1" applyAlignment="1">
      <alignment horizontal="right" vertical="center"/>
    </xf>
    <xf numFmtId="191" fontId="4" fillId="0" borderId="0" xfId="0" applyNumberFormat="1" applyFont="1"/>
    <xf numFmtId="189" fontId="3" fillId="0" borderId="0" xfId="1" applyNumberFormat="1" applyFont="1" applyAlignment="1">
      <alignment horizontal="right" vertical="center"/>
    </xf>
    <xf numFmtId="192" fontId="3" fillId="0" borderId="7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9"/>
  <sheetViews>
    <sheetView tabSelected="1" topLeftCell="A10" zoomScale="90" zoomScaleNormal="90" workbookViewId="0">
      <selection activeCell="B46" sqref="B46"/>
    </sheetView>
  </sheetViews>
  <sheetFormatPr defaultRowHeight="13.5"/>
  <cols>
    <col min="1" max="1" width="28" style="3" customWidth="1"/>
    <col min="2" max="10" width="8.7109375" style="52" customWidth="1"/>
    <col min="11" max="11" width="8.7109375" style="3" customWidth="1"/>
    <col min="12" max="12" width="9.140625" style="3"/>
    <col min="13" max="21" width="9.140625" style="4"/>
    <col min="22" max="16384" width="9.140625" style="3"/>
  </cols>
  <sheetData>
    <row r="1" spans="1:21" s="2" customFormat="1" ht="24.75" customHeight="1">
      <c r="A1" s="1" t="s">
        <v>0</v>
      </c>
      <c r="F1" s="1"/>
      <c r="G1" s="1"/>
      <c r="H1" s="1"/>
      <c r="I1" s="1"/>
      <c r="J1" s="1"/>
      <c r="K1" s="1"/>
      <c r="L1" s="1"/>
      <c r="M1" s="1"/>
    </row>
    <row r="2" spans="1:21" ht="18.75">
      <c r="A2" s="1"/>
      <c r="B2" s="2"/>
      <c r="C2" s="2"/>
      <c r="D2" s="2"/>
      <c r="E2" s="2"/>
      <c r="F2" s="1"/>
      <c r="G2" s="1"/>
      <c r="H2" s="1"/>
      <c r="I2" s="1"/>
      <c r="J2" s="1"/>
    </row>
    <row r="3" spans="1:21" ht="22.5" customHeight="1">
      <c r="A3" s="5" t="s">
        <v>1</v>
      </c>
      <c r="B3" s="6" t="s">
        <v>2</v>
      </c>
      <c r="C3" s="7"/>
      <c r="D3" s="6" t="s">
        <v>3</v>
      </c>
      <c r="E3" s="8"/>
      <c r="F3" s="7" t="s">
        <v>4</v>
      </c>
      <c r="G3" s="7"/>
      <c r="H3" s="6" t="s">
        <v>5</v>
      </c>
      <c r="I3" s="8"/>
      <c r="J3" s="7" t="s">
        <v>6</v>
      </c>
      <c r="K3" s="8"/>
      <c r="M3" s="9"/>
      <c r="N3" s="9"/>
      <c r="O3" s="9"/>
      <c r="P3" s="9"/>
      <c r="Q3" s="9"/>
      <c r="R3" s="9"/>
      <c r="S3" s="9"/>
      <c r="T3" s="9"/>
    </row>
    <row r="4" spans="1:21" ht="22.5" customHeight="1">
      <c r="A4" s="10"/>
      <c r="B4" s="11" t="s">
        <v>7</v>
      </c>
      <c r="C4" s="12" t="s">
        <v>8</v>
      </c>
      <c r="D4" s="11" t="s">
        <v>7</v>
      </c>
      <c r="E4" s="13" t="s">
        <v>8</v>
      </c>
      <c r="F4" s="12" t="s">
        <v>7</v>
      </c>
      <c r="G4" s="12" t="s">
        <v>8</v>
      </c>
      <c r="H4" s="11" t="s">
        <v>7</v>
      </c>
      <c r="I4" s="13" t="s">
        <v>8</v>
      </c>
      <c r="J4" s="12" t="s">
        <v>7</v>
      </c>
      <c r="K4" s="13" t="s">
        <v>8</v>
      </c>
      <c r="M4" s="14"/>
      <c r="N4" s="14"/>
      <c r="O4" s="14"/>
      <c r="P4" s="14"/>
      <c r="Q4" s="14"/>
      <c r="R4" s="14"/>
      <c r="S4" s="14"/>
      <c r="T4" s="14"/>
    </row>
    <row r="5" spans="1:21" s="23" customFormat="1" ht="22.5" customHeight="1">
      <c r="A5" s="15" t="s">
        <v>9</v>
      </c>
      <c r="B5" s="16">
        <f>AVERAGE(D5,F5,H5,J5)</f>
        <v>538422.83750000002</v>
      </c>
      <c r="C5" s="17">
        <f>SUM(C7:C12)</f>
        <v>100.00000046431907</v>
      </c>
      <c r="D5" s="18">
        <v>538925.47</v>
      </c>
      <c r="E5" s="17">
        <f>SUM(E7:E12)</f>
        <v>100.00000000000001</v>
      </c>
      <c r="F5" s="19">
        <v>537400.24</v>
      </c>
      <c r="G5" s="17">
        <f>SUM(G7:G12)</f>
        <v>100</v>
      </c>
      <c r="H5" s="20">
        <v>537085.75</v>
      </c>
      <c r="I5" s="17">
        <f>SUM(I7:I12)</f>
        <v>100</v>
      </c>
      <c r="J5" s="21">
        <v>540279.89</v>
      </c>
      <c r="K5" s="22">
        <f>SUM(K7:K12)</f>
        <v>100.0000018508925</v>
      </c>
      <c r="M5" s="24"/>
      <c r="N5" s="25"/>
      <c r="O5" s="24"/>
      <c r="P5" s="25"/>
      <c r="Q5" s="24"/>
      <c r="R5" s="25"/>
      <c r="S5" s="24"/>
      <c r="T5" s="25"/>
      <c r="U5" s="26"/>
    </row>
    <row r="6" spans="1:21" s="23" customFormat="1" ht="7.5" customHeight="1">
      <c r="A6" s="15"/>
      <c r="B6" s="16"/>
      <c r="C6" s="27"/>
      <c r="D6" s="18"/>
      <c r="E6" s="27"/>
      <c r="F6" s="19"/>
      <c r="G6" s="27"/>
      <c r="H6" s="20"/>
      <c r="I6" s="27"/>
      <c r="J6" s="24"/>
      <c r="K6" s="28"/>
      <c r="M6" s="24"/>
      <c r="N6" s="25"/>
      <c r="O6" s="24"/>
      <c r="P6" s="25"/>
      <c r="Q6" s="24"/>
      <c r="R6" s="25"/>
      <c r="S6" s="24"/>
      <c r="T6" s="25"/>
      <c r="U6" s="26"/>
    </row>
    <row r="7" spans="1:21" ht="18.75">
      <c r="A7" s="29" t="s">
        <v>10</v>
      </c>
      <c r="B7" s="30">
        <f t="shared" ref="B7:B11" si="0">AVERAGE(D7,F7,H7,J7)</f>
        <v>17082.535</v>
      </c>
      <c r="C7" s="31">
        <f t="shared" ref="C7:C11" si="1">B7/B$5*100</f>
        <v>3.1726988177762796</v>
      </c>
      <c r="D7" s="32">
        <v>17273.03</v>
      </c>
      <c r="E7" s="31">
        <f t="shared" ref="E7:E11" si="2">D7/D$5*100</f>
        <v>3.205086966849052</v>
      </c>
      <c r="F7" s="33">
        <v>16202.74</v>
      </c>
      <c r="G7" s="31">
        <f t="shared" ref="G7:G11" si="3">F7/F$5*100</f>
        <v>3.01502284405381</v>
      </c>
      <c r="H7" s="34">
        <v>14887.43</v>
      </c>
      <c r="I7" s="31">
        <f t="shared" ref="I7:I11" si="4">H7/H$5*100</f>
        <v>2.7718907083273017</v>
      </c>
      <c r="J7" s="35">
        <v>19966.939999999999</v>
      </c>
      <c r="K7" s="36">
        <f t="shared" ref="K7:K11" si="5">(J7/J$5)*100</f>
        <v>3.6956659630622188</v>
      </c>
      <c r="M7" s="35"/>
      <c r="N7" s="37"/>
      <c r="O7" s="35"/>
      <c r="P7" s="37"/>
      <c r="Q7" s="35"/>
      <c r="R7" s="37"/>
      <c r="S7" s="35"/>
      <c r="T7" s="37"/>
    </row>
    <row r="8" spans="1:21" ht="18.75">
      <c r="A8" s="29" t="s">
        <v>11</v>
      </c>
      <c r="B8" s="30">
        <f t="shared" si="0"/>
        <v>25415.022500000003</v>
      </c>
      <c r="C8" s="31">
        <f t="shared" si="1"/>
        <v>4.7202720111217431</v>
      </c>
      <c r="D8" s="32">
        <v>21450.49</v>
      </c>
      <c r="E8" s="31">
        <f t="shared" si="2"/>
        <v>3.9802331108975055</v>
      </c>
      <c r="F8" s="33">
        <v>25557.279999999999</v>
      </c>
      <c r="G8" s="31">
        <f t="shared" si="3"/>
        <v>4.7557254533418147</v>
      </c>
      <c r="H8" s="34">
        <v>29614.55</v>
      </c>
      <c r="I8" s="31">
        <f t="shared" si="4"/>
        <v>5.5139332964987435</v>
      </c>
      <c r="J8" s="35">
        <v>25037.77</v>
      </c>
      <c r="K8" s="36">
        <f t="shared" si="5"/>
        <v>4.6342220881106639</v>
      </c>
      <c r="M8" s="35"/>
      <c r="N8" s="37"/>
      <c r="O8" s="35"/>
      <c r="P8" s="37"/>
      <c r="Q8" s="35"/>
      <c r="R8" s="37"/>
      <c r="S8" s="35"/>
      <c r="T8" s="37"/>
    </row>
    <row r="9" spans="1:21" ht="18.75">
      <c r="A9" s="29" t="s">
        <v>12</v>
      </c>
      <c r="B9" s="30">
        <f t="shared" si="0"/>
        <v>306917.48749999999</v>
      </c>
      <c r="C9" s="31">
        <f t="shared" si="1"/>
        <v>57.003058957357091</v>
      </c>
      <c r="D9" s="32">
        <v>312091.3</v>
      </c>
      <c r="E9" s="31">
        <f t="shared" si="2"/>
        <v>57.909918415991733</v>
      </c>
      <c r="F9" s="33">
        <v>313470.65000000002</v>
      </c>
      <c r="G9" s="31">
        <f t="shared" si="3"/>
        <v>58.330947154024351</v>
      </c>
      <c r="H9" s="34">
        <v>290719.21999999997</v>
      </c>
      <c r="I9" s="31">
        <f t="shared" si="4"/>
        <v>54.129013849278252</v>
      </c>
      <c r="J9" s="35">
        <v>311388.78000000003</v>
      </c>
      <c r="K9" s="36">
        <f t="shared" si="5"/>
        <v>57.634715961758268</v>
      </c>
      <c r="M9" s="35"/>
      <c r="N9" s="37"/>
      <c r="O9" s="35"/>
      <c r="P9" s="37"/>
      <c r="Q9" s="35"/>
      <c r="R9" s="37"/>
      <c r="S9" s="35"/>
      <c r="T9" s="37"/>
    </row>
    <row r="10" spans="1:21" ht="18.75">
      <c r="A10" s="29" t="s">
        <v>13</v>
      </c>
      <c r="B10" s="30">
        <f t="shared" si="0"/>
        <v>125594.44999999998</v>
      </c>
      <c r="C10" s="31">
        <f t="shared" si="1"/>
        <v>23.326360111907395</v>
      </c>
      <c r="D10" s="32">
        <v>125573.43</v>
      </c>
      <c r="E10" s="31">
        <f t="shared" si="2"/>
        <v>23.300704269924374</v>
      </c>
      <c r="F10" s="33">
        <v>125082.99</v>
      </c>
      <c r="G10" s="31">
        <f t="shared" si="3"/>
        <v>23.275573900004215</v>
      </c>
      <c r="H10" s="38">
        <v>131178.76999999999</v>
      </c>
      <c r="I10" s="31">
        <f t="shared" si="4"/>
        <v>24.424176213947213</v>
      </c>
      <c r="J10" s="35">
        <v>120542.61</v>
      </c>
      <c r="K10" s="36">
        <f t="shared" si="5"/>
        <v>22.311141360453004</v>
      </c>
      <c r="M10" s="35"/>
      <c r="N10" s="37"/>
      <c r="O10" s="35"/>
      <c r="P10" s="37"/>
      <c r="Q10" s="35"/>
      <c r="R10" s="37"/>
      <c r="S10" s="35"/>
      <c r="T10" s="37"/>
    </row>
    <row r="11" spans="1:21" ht="18.75">
      <c r="A11" s="29" t="s">
        <v>14</v>
      </c>
      <c r="B11" s="30">
        <f t="shared" si="0"/>
        <v>63413.345000000001</v>
      </c>
      <c r="C11" s="31">
        <f t="shared" si="1"/>
        <v>11.777610566156566</v>
      </c>
      <c r="D11" s="32">
        <v>62537.22</v>
      </c>
      <c r="E11" s="31">
        <f t="shared" si="2"/>
        <v>11.604057236337336</v>
      </c>
      <c r="F11" s="33">
        <v>57086.58</v>
      </c>
      <c r="G11" s="31">
        <f t="shared" si="3"/>
        <v>10.622730648575818</v>
      </c>
      <c r="H11" s="38">
        <v>70685.78</v>
      </c>
      <c r="I11" s="31">
        <f t="shared" si="4"/>
        <v>13.160985931948483</v>
      </c>
      <c r="J11" s="35">
        <v>63343.8</v>
      </c>
      <c r="K11" s="36">
        <f t="shared" si="5"/>
        <v>11.724256477508352</v>
      </c>
      <c r="M11" s="35"/>
      <c r="N11" s="37"/>
      <c r="O11" s="35"/>
      <c r="P11" s="37"/>
      <c r="Q11" s="35"/>
      <c r="R11" s="37"/>
      <c r="S11" s="35"/>
      <c r="T11" s="37"/>
    </row>
    <row r="12" spans="1:21" ht="18.75">
      <c r="A12" s="29" t="s">
        <v>15</v>
      </c>
      <c r="B12" s="39" t="s">
        <v>16</v>
      </c>
      <c r="C12" s="36" t="s">
        <v>16</v>
      </c>
      <c r="D12" s="39" t="s">
        <v>16</v>
      </c>
      <c r="E12" s="36" t="s">
        <v>16</v>
      </c>
      <c r="F12" s="40" t="s">
        <v>16</v>
      </c>
      <c r="G12" s="36" t="s">
        <v>16</v>
      </c>
      <c r="H12" s="38" t="s">
        <v>16</v>
      </c>
      <c r="I12" s="36" t="s">
        <v>16</v>
      </c>
      <c r="J12" s="39" t="s">
        <v>16</v>
      </c>
      <c r="K12" s="36" t="s">
        <v>16</v>
      </c>
      <c r="M12" s="35"/>
      <c r="N12" s="37"/>
      <c r="O12" s="35"/>
      <c r="P12" s="37"/>
      <c r="Q12" s="35"/>
      <c r="R12" s="35"/>
      <c r="S12" s="35"/>
      <c r="T12" s="35"/>
    </row>
    <row r="13" spans="1:21" s="23" customFormat="1" ht="22.5" customHeight="1">
      <c r="A13" s="15" t="s">
        <v>17</v>
      </c>
      <c r="B13" s="16">
        <f>AVERAGE(D13,F13,H13,J13)</f>
        <v>306941.25</v>
      </c>
      <c r="C13" s="41">
        <f>SUM(C15:C20)</f>
        <v>99.999999185511896</v>
      </c>
      <c r="D13" s="18">
        <v>302890.2</v>
      </c>
      <c r="E13" s="27">
        <f>SUM(E15:E20)</f>
        <v>99.999999999999986</v>
      </c>
      <c r="F13" s="19">
        <v>305756.37</v>
      </c>
      <c r="G13" s="27">
        <f>SUM(G15:G20)</f>
        <v>99.999999999999986</v>
      </c>
      <c r="H13" s="42">
        <v>306132.09999999998</v>
      </c>
      <c r="I13" s="27">
        <f>SUM(I15:I20)</f>
        <v>99.999996733436333</v>
      </c>
      <c r="J13" s="24">
        <v>312986.33</v>
      </c>
      <c r="K13" s="28">
        <f>SUM(K15:K20)</f>
        <v>100</v>
      </c>
      <c r="M13" s="24"/>
      <c r="N13" s="25"/>
      <c r="O13" s="24"/>
      <c r="P13" s="25"/>
      <c r="Q13" s="24"/>
      <c r="R13" s="25"/>
      <c r="S13" s="24"/>
      <c r="T13" s="25"/>
      <c r="U13" s="26"/>
    </row>
    <row r="14" spans="1:21" s="23" customFormat="1" ht="7.5" customHeight="1">
      <c r="A14" s="15"/>
      <c r="B14" s="16"/>
      <c r="C14" s="27"/>
      <c r="D14" s="18"/>
      <c r="E14" s="27"/>
      <c r="F14" s="19"/>
      <c r="G14" s="27"/>
      <c r="H14" s="42"/>
      <c r="I14" s="27"/>
      <c r="J14" s="24"/>
      <c r="K14" s="28"/>
      <c r="M14" s="24"/>
      <c r="N14" s="25"/>
      <c r="O14" s="24"/>
      <c r="P14" s="25"/>
      <c r="Q14" s="24"/>
      <c r="R14" s="25"/>
      <c r="S14" s="24"/>
      <c r="T14" s="25"/>
      <c r="U14" s="26"/>
    </row>
    <row r="15" spans="1:21" ht="18.75">
      <c r="A15" s="29" t="s">
        <v>10</v>
      </c>
      <c r="B15" s="30">
        <f>AVERAGE(D15,F15,H15,J15)</f>
        <v>13340.242499999998</v>
      </c>
      <c r="C15" s="43">
        <f t="shared" ref="C15:C19" si="6">B15/B$13*100</f>
        <v>4.3461875847576685</v>
      </c>
      <c r="D15" s="32">
        <v>12230.26</v>
      </c>
      <c r="E15" s="31">
        <f t="shared" ref="E15:E19" si="7">D15/D$13*100</f>
        <v>4.037852660799194</v>
      </c>
      <c r="F15" s="33">
        <v>13397.95</v>
      </c>
      <c r="G15" s="31">
        <f>F15/F$13*100</f>
        <v>4.3819038013827809</v>
      </c>
      <c r="H15" s="38">
        <v>12092.63</v>
      </c>
      <c r="I15" s="31">
        <f>H15/H$13*100</f>
        <v>3.9501345987565504</v>
      </c>
      <c r="J15" s="35">
        <v>15640.13</v>
      </c>
      <c r="K15" s="36">
        <f>(J15/J$13)*100</f>
        <v>4.9970648877859931</v>
      </c>
      <c r="M15" s="35"/>
      <c r="N15" s="37"/>
      <c r="O15" s="35"/>
      <c r="P15" s="37"/>
      <c r="Q15" s="35"/>
      <c r="R15" s="37"/>
      <c r="S15" s="35"/>
      <c r="T15" s="37"/>
    </row>
    <row r="16" spans="1:21" ht="18.75">
      <c r="A16" s="29" t="s">
        <v>11</v>
      </c>
      <c r="B16" s="30">
        <f>AVERAGE(D16,F16,H16,J16)</f>
        <v>11716.282500000001</v>
      </c>
      <c r="C16" s="43">
        <f t="shared" si="6"/>
        <v>3.817109137334914</v>
      </c>
      <c r="D16" s="32">
        <v>11099.43</v>
      </c>
      <c r="E16" s="31">
        <f t="shared" si="7"/>
        <v>3.6645061477723608</v>
      </c>
      <c r="F16" s="33">
        <v>10003.66</v>
      </c>
      <c r="G16" s="31">
        <f>F16/F$13*100</f>
        <v>3.2717748447890065</v>
      </c>
      <c r="H16" s="38">
        <v>13470.13</v>
      </c>
      <c r="I16" s="31">
        <f>H16/H$13*100</f>
        <v>4.4001037460625652</v>
      </c>
      <c r="J16" s="35">
        <v>12291.91</v>
      </c>
      <c r="K16" s="36">
        <f>(J16/J$13)*100</f>
        <v>3.9272993168743184</v>
      </c>
      <c r="M16" s="35"/>
      <c r="N16" s="37"/>
      <c r="O16" s="35"/>
      <c r="P16" s="37"/>
      <c r="Q16" s="35"/>
      <c r="R16" s="37"/>
      <c r="S16" s="35"/>
      <c r="T16" s="37"/>
    </row>
    <row r="17" spans="1:21" ht="18.75">
      <c r="A17" s="29" t="s">
        <v>12</v>
      </c>
      <c r="B17" s="30">
        <f>AVERAGE(D17,F17,H17,J17)</f>
        <v>187487.35500000001</v>
      </c>
      <c r="C17" s="43">
        <f t="shared" si="6"/>
        <v>61.082488912780541</v>
      </c>
      <c r="D17" s="32">
        <v>189770.52</v>
      </c>
      <c r="E17" s="31">
        <f t="shared" si="7"/>
        <v>62.653238698379795</v>
      </c>
      <c r="F17" s="33">
        <v>192735.96</v>
      </c>
      <c r="G17" s="31">
        <f>F17/F$13*100</f>
        <v>63.035795460287545</v>
      </c>
      <c r="H17" s="38">
        <v>175955.04</v>
      </c>
      <c r="I17" s="31">
        <f>H17/H$13*100</f>
        <v>57.476834347002494</v>
      </c>
      <c r="J17" s="35">
        <v>191487.9</v>
      </c>
      <c r="K17" s="36">
        <f>(J17/J$13)*100</f>
        <v>61.180914834203783</v>
      </c>
      <c r="M17" s="35"/>
      <c r="N17" s="37"/>
      <c r="O17" s="35"/>
      <c r="P17" s="37"/>
      <c r="Q17" s="35"/>
      <c r="R17" s="37"/>
      <c r="S17" s="35"/>
      <c r="T17" s="37"/>
    </row>
    <row r="18" spans="1:21" ht="18.75">
      <c r="A18" s="29" t="s">
        <v>13</v>
      </c>
      <c r="B18" s="30">
        <f>AVERAGE(D18,F18,H18,J18)</f>
        <v>68892.759999999995</v>
      </c>
      <c r="C18" s="43">
        <f t="shared" si="6"/>
        <v>22.444933680305269</v>
      </c>
      <c r="D18" s="32">
        <v>64185.84</v>
      </c>
      <c r="E18" s="31">
        <f t="shared" si="7"/>
        <v>21.191124704595921</v>
      </c>
      <c r="F18" s="33">
        <v>66859.789999999994</v>
      </c>
      <c r="G18" s="31">
        <f>F18/F$13*100</f>
        <v>21.867014577652132</v>
      </c>
      <c r="H18" s="38">
        <v>74912.149999999994</v>
      </c>
      <c r="I18" s="31">
        <f>H18/H$13*100</f>
        <v>24.470530859063782</v>
      </c>
      <c r="J18" s="35">
        <v>69613.259999999995</v>
      </c>
      <c r="K18" s="36">
        <f>(J18/J$13)*100</f>
        <v>22.241629530593237</v>
      </c>
      <c r="M18" s="35"/>
      <c r="N18" s="37"/>
      <c r="O18" s="35"/>
      <c r="P18" s="37"/>
      <c r="Q18" s="35"/>
      <c r="R18" s="37"/>
      <c r="S18" s="35"/>
      <c r="T18" s="37"/>
    </row>
    <row r="19" spans="1:21" ht="18.75">
      <c r="A19" s="29" t="s">
        <v>14</v>
      </c>
      <c r="B19" s="30">
        <f>AVERAGE(D19,F19,H19,J19)</f>
        <v>25504.607500000002</v>
      </c>
      <c r="C19" s="43">
        <f t="shared" si="6"/>
        <v>8.3092798703334925</v>
      </c>
      <c r="D19" s="32">
        <v>25604.15</v>
      </c>
      <c r="E19" s="31">
        <f t="shared" si="7"/>
        <v>8.4532777884527128</v>
      </c>
      <c r="F19" s="33">
        <v>22759.01</v>
      </c>
      <c r="G19" s="31">
        <f>F19/F$13*100</f>
        <v>7.4435113158885287</v>
      </c>
      <c r="H19" s="38">
        <v>29702.14</v>
      </c>
      <c r="I19" s="31">
        <f>H19/H$13*100</f>
        <v>9.7023931825509315</v>
      </c>
      <c r="J19" s="35">
        <v>23953.13</v>
      </c>
      <c r="K19" s="36">
        <f>(J19/J$13)*100</f>
        <v>7.6530914305426689</v>
      </c>
      <c r="M19" s="35"/>
      <c r="N19" s="37"/>
      <c r="O19" s="35"/>
      <c r="P19" s="37"/>
      <c r="Q19" s="35"/>
      <c r="R19" s="37"/>
      <c r="S19" s="35"/>
      <c r="T19" s="37"/>
    </row>
    <row r="20" spans="1:21" ht="18.75">
      <c r="A20" s="29" t="s">
        <v>15</v>
      </c>
      <c r="B20" s="39" t="s">
        <v>16</v>
      </c>
      <c r="C20" s="36" t="s">
        <v>16</v>
      </c>
      <c r="D20" s="39" t="s">
        <v>16</v>
      </c>
      <c r="E20" s="36" t="s">
        <v>16</v>
      </c>
      <c r="F20" s="39" t="s">
        <v>16</v>
      </c>
      <c r="G20" s="36" t="s">
        <v>16</v>
      </c>
      <c r="H20" s="39" t="s">
        <v>16</v>
      </c>
      <c r="I20" s="36" t="s">
        <v>16</v>
      </c>
      <c r="J20" s="39" t="s">
        <v>16</v>
      </c>
      <c r="K20" s="36" t="s">
        <v>16</v>
      </c>
      <c r="M20" s="44"/>
      <c r="N20" s="37"/>
      <c r="O20" s="44"/>
      <c r="P20" s="37"/>
      <c r="Q20" s="44"/>
      <c r="R20" s="35"/>
      <c r="S20" s="44"/>
      <c r="T20" s="35"/>
    </row>
    <row r="21" spans="1:21" s="23" customFormat="1" ht="22.5" customHeight="1">
      <c r="A21" s="15" t="s">
        <v>18</v>
      </c>
      <c r="B21" s="16">
        <f>AVERAGE(D21,F21,H21,J21)</f>
        <v>231481.58250000002</v>
      </c>
      <c r="C21" s="41">
        <f>SUM(C23:C33)</f>
        <v>100.00000215999906</v>
      </c>
      <c r="D21" s="18">
        <v>236035.27</v>
      </c>
      <c r="E21" s="27">
        <f>SUM(E23:E28)</f>
        <v>99.999999999999986</v>
      </c>
      <c r="F21" s="19">
        <v>231643.86</v>
      </c>
      <c r="G21" s="41">
        <f>SUM(G23:G33)</f>
        <v>100.00000000000001</v>
      </c>
      <c r="H21" s="42">
        <v>230953.65</v>
      </c>
      <c r="I21" s="27">
        <f>SUM(I23:I28)</f>
        <v>100</v>
      </c>
      <c r="J21" s="24">
        <v>227293.55</v>
      </c>
      <c r="K21" s="28">
        <f>SUM(K23:K28)</f>
        <v>100.00000879919382</v>
      </c>
      <c r="M21" s="24"/>
      <c r="N21" s="25"/>
      <c r="O21" s="24"/>
      <c r="P21" s="25"/>
      <c r="Q21" s="24"/>
      <c r="R21" s="25"/>
      <c r="S21" s="24"/>
      <c r="T21" s="25"/>
      <c r="U21" s="26"/>
    </row>
    <row r="22" spans="1:21" s="23" customFormat="1" ht="7.5" customHeight="1">
      <c r="A22" s="15"/>
      <c r="B22" s="16"/>
      <c r="C22" s="27"/>
      <c r="D22" s="18"/>
      <c r="E22" s="27"/>
      <c r="F22" s="19"/>
      <c r="G22" s="27"/>
      <c r="H22" s="20"/>
      <c r="I22" s="27"/>
      <c r="J22" s="42"/>
      <c r="K22" s="28"/>
      <c r="M22" s="24"/>
      <c r="N22" s="25"/>
      <c r="O22" s="24"/>
      <c r="P22" s="25"/>
      <c r="Q22" s="24"/>
      <c r="R22" s="25"/>
      <c r="S22" s="24"/>
      <c r="T22" s="25"/>
      <c r="U22" s="26"/>
    </row>
    <row r="23" spans="1:21" ht="18.75">
      <c r="A23" s="29" t="s">
        <v>10</v>
      </c>
      <c r="B23" s="30">
        <f t="shared" ref="B23:B27" si="8">AVERAGE(D23,F23,H23,J23)</f>
        <v>3742.2925000000005</v>
      </c>
      <c r="C23" s="43">
        <f t="shared" ref="C23:C27" si="9">B23/B$21*100</f>
        <v>1.6166696544853629</v>
      </c>
      <c r="D23" s="32">
        <v>5042.7700000000004</v>
      </c>
      <c r="E23" s="31">
        <f t="shared" ref="E23:E27" si="10">D23/D$21*100</f>
        <v>2.1364476588604751</v>
      </c>
      <c r="F23" s="33">
        <v>2804.79</v>
      </c>
      <c r="G23" s="43">
        <f t="shared" ref="G23:G27" si="11">F23/F$21*100</f>
        <v>1.2108199198545559</v>
      </c>
      <c r="H23" s="38">
        <v>2794.8</v>
      </c>
      <c r="I23" s="31">
        <f t="shared" ref="I23:I27" si="12">H23/H$21*100</f>
        <v>1.2101129382454012</v>
      </c>
      <c r="J23" s="38">
        <v>4326.8100000000004</v>
      </c>
      <c r="K23" s="36">
        <f t="shared" ref="K23:K27" si="13">(J23/J$21)*100</f>
        <v>1.9036219901532623</v>
      </c>
      <c r="M23" s="35"/>
      <c r="N23" s="37"/>
      <c r="O23" s="35"/>
      <c r="P23" s="37"/>
      <c r="Q23" s="35"/>
      <c r="R23" s="37"/>
      <c r="S23" s="35"/>
      <c r="T23" s="37"/>
    </row>
    <row r="24" spans="1:21" ht="18.75">
      <c r="A24" s="29" t="s">
        <v>11</v>
      </c>
      <c r="B24" s="30">
        <f t="shared" si="8"/>
        <v>13698.735000000001</v>
      </c>
      <c r="C24" s="43">
        <f t="shared" si="9"/>
        <v>5.9178509374498507</v>
      </c>
      <c r="D24" s="32">
        <v>10351.06</v>
      </c>
      <c r="E24" s="31">
        <f t="shared" si="10"/>
        <v>4.3853869805135473</v>
      </c>
      <c r="F24" s="33">
        <v>15553.61</v>
      </c>
      <c r="G24" s="43">
        <f t="shared" si="11"/>
        <v>6.7144495001939628</v>
      </c>
      <c r="H24" s="38">
        <v>16144.41</v>
      </c>
      <c r="I24" s="31">
        <f t="shared" si="12"/>
        <v>6.9903246820303551</v>
      </c>
      <c r="J24" s="38">
        <v>12745.86</v>
      </c>
      <c r="K24" s="36">
        <f t="shared" si="13"/>
        <v>5.6076646257669882</v>
      </c>
      <c r="M24" s="35"/>
      <c r="N24" s="37"/>
      <c r="O24" s="35"/>
      <c r="P24" s="37"/>
      <c r="Q24" s="35"/>
      <c r="R24" s="37"/>
      <c r="S24" s="35"/>
      <c r="T24" s="37"/>
    </row>
    <row r="25" spans="1:21" ht="18.75">
      <c r="A25" s="29" t="s">
        <v>12</v>
      </c>
      <c r="B25" s="30">
        <f t="shared" si="8"/>
        <v>119430.13250000001</v>
      </c>
      <c r="C25" s="43">
        <f t="shared" si="9"/>
        <v>51.593794724467976</v>
      </c>
      <c r="D25" s="32">
        <v>122320.78</v>
      </c>
      <c r="E25" s="31">
        <f t="shared" si="10"/>
        <v>51.823094065560625</v>
      </c>
      <c r="F25" s="33">
        <v>120734.69</v>
      </c>
      <c r="G25" s="43">
        <f t="shared" si="11"/>
        <v>52.120824614129646</v>
      </c>
      <c r="H25" s="38">
        <v>114764.18</v>
      </c>
      <c r="I25" s="31">
        <f t="shared" si="12"/>
        <v>49.691433757379457</v>
      </c>
      <c r="J25" s="38">
        <v>119900.88</v>
      </c>
      <c r="K25" s="36">
        <f t="shared" si="13"/>
        <v>52.75155410261312</v>
      </c>
      <c r="M25" s="35"/>
      <c r="N25" s="37"/>
      <c r="O25" s="35"/>
      <c r="P25" s="37"/>
      <c r="Q25" s="35"/>
      <c r="R25" s="37"/>
      <c r="S25" s="35"/>
      <c r="T25" s="37"/>
    </row>
    <row r="26" spans="1:21" ht="18.75">
      <c r="A26" s="29" t="s">
        <v>13</v>
      </c>
      <c r="B26" s="30">
        <f t="shared" si="8"/>
        <v>56701.69</v>
      </c>
      <c r="C26" s="43">
        <f t="shared" si="9"/>
        <v>24.495119390329897</v>
      </c>
      <c r="D26" s="32">
        <v>61387.59</v>
      </c>
      <c r="E26" s="31">
        <f t="shared" si="10"/>
        <v>26.007803833723663</v>
      </c>
      <c r="F26" s="33">
        <v>58223.199999999997</v>
      </c>
      <c r="G26" s="43">
        <f t="shared" si="11"/>
        <v>25.13479096747913</v>
      </c>
      <c r="H26" s="38">
        <v>56266.62</v>
      </c>
      <c r="I26" s="31">
        <f t="shared" si="12"/>
        <v>24.362732522304803</v>
      </c>
      <c r="J26" s="38">
        <v>50929.35</v>
      </c>
      <c r="K26" s="36">
        <f t="shared" si="13"/>
        <v>22.40686108338754</v>
      </c>
      <c r="M26" s="35"/>
      <c r="N26" s="37"/>
      <c r="O26" s="35"/>
      <c r="P26" s="37"/>
      <c r="Q26" s="35"/>
      <c r="R26" s="37"/>
      <c r="S26" s="35"/>
      <c r="T26" s="37"/>
    </row>
    <row r="27" spans="1:21" ht="18.75">
      <c r="A27" s="29" t="s">
        <v>14</v>
      </c>
      <c r="B27" s="30">
        <f t="shared" si="8"/>
        <v>37908.737500000003</v>
      </c>
      <c r="C27" s="43">
        <f t="shared" si="9"/>
        <v>16.376567453265963</v>
      </c>
      <c r="D27" s="32">
        <v>36933.07</v>
      </c>
      <c r="E27" s="31">
        <f t="shared" si="10"/>
        <v>15.647267461341688</v>
      </c>
      <c r="F27" s="33">
        <v>34327.57</v>
      </c>
      <c r="G27" s="43">
        <f t="shared" si="11"/>
        <v>14.819114998342714</v>
      </c>
      <c r="H27" s="38">
        <v>40983.64</v>
      </c>
      <c r="I27" s="31">
        <f t="shared" si="12"/>
        <v>17.745396100039986</v>
      </c>
      <c r="J27" s="38">
        <v>39390.67</v>
      </c>
      <c r="K27" s="36">
        <f t="shared" si="13"/>
        <v>17.33030699727291</v>
      </c>
      <c r="M27" s="35"/>
      <c r="N27" s="37"/>
      <c r="O27" s="35"/>
      <c r="P27" s="37"/>
      <c r="Q27" s="35"/>
      <c r="R27" s="37"/>
      <c r="S27" s="35"/>
      <c r="T27" s="37"/>
    </row>
    <row r="28" spans="1:21" ht="18.75">
      <c r="A28" s="29" t="s">
        <v>15</v>
      </c>
      <c r="B28" s="39" t="s">
        <v>16</v>
      </c>
      <c r="C28" s="36" t="s">
        <v>16</v>
      </c>
      <c r="D28" s="39" t="s">
        <v>16</v>
      </c>
      <c r="E28" s="36" t="s">
        <v>16</v>
      </c>
      <c r="F28" s="40" t="s">
        <v>16</v>
      </c>
      <c r="G28" s="36" t="s">
        <v>16</v>
      </c>
      <c r="H28" s="38" t="s">
        <v>16</v>
      </c>
      <c r="I28" s="36" t="s">
        <v>16</v>
      </c>
      <c r="J28" s="39" t="s">
        <v>16</v>
      </c>
      <c r="K28" s="36" t="s">
        <v>16</v>
      </c>
      <c r="M28" s="44"/>
      <c r="N28" s="37"/>
      <c r="O28" s="44"/>
      <c r="P28" s="37"/>
      <c r="Q28" s="44"/>
      <c r="R28" s="35"/>
      <c r="S28" s="44"/>
      <c r="T28" s="35"/>
    </row>
    <row r="29" spans="1:21" ht="9" customHeight="1">
      <c r="A29" s="45"/>
      <c r="B29" s="46"/>
      <c r="C29" s="47"/>
      <c r="D29" s="46"/>
      <c r="E29" s="48"/>
      <c r="F29" s="47"/>
      <c r="G29" s="47"/>
      <c r="H29" s="46"/>
      <c r="I29" s="48"/>
      <c r="J29" s="47"/>
      <c r="K29" s="48"/>
    </row>
    <row r="30" spans="1:21" ht="9" customHeight="1">
      <c r="A30" s="1"/>
      <c r="B30" s="2"/>
      <c r="C30" s="2"/>
      <c r="D30" s="2"/>
      <c r="E30" s="2"/>
      <c r="F30" s="1"/>
      <c r="G30" s="1"/>
      <c r="H30" s="1"/>
      <c r="I30" s="1"/>
      <c r="J30" s="1"/>
    </row>
    <row r="31" spans="1:21" ht="18.75">
      <c r="A31" s="49" t="s">
        <v>19</v>
      </c>
      <c r="B31" s="2"/>
      <c r="C31" s="2"/>
      <c r="D31" s="1"/>
      <c r="E31" s="1"/>
      <c r="F31" s="1"/>
      <c r="G31" s="1"/>
      <c r="H31" s="1"/>
      <c r="I31" s="1"/>
      <c r="J31" s="1"/>
    </row>
    <row r="32" spans="1:21" ht="18.75">
      <c r="A32" s="49" t="s">
        <v>20</v>
      </c>
      <c r="B32" s="2"/>
      <c r="C32" s="2"/>
      <c r="D32" s="1"/>
      <c r="E32" s="1"/>
      <c r="F32" s="1"/>
      <c r="G32" s="1"/>
      <c r="H32" s="1"/>
      <c r="I32" s="1"/>
      <c r="J32" s="1"/>
      <c r="Q32" s="24"/>
      <c r="R32" s="25"/>
    </row>
    <row r="33" spans="1:28" ht="18.75">
      <c r="A33" s="50"/>
      <c r="B33" s="51"/>
      <c r="C33" s="51"/>
      <c r="D33" s="51"/>
      <c r="E33" s="51"/>
      <c r="F33" s="51"/>
      <c r="H33" s="51"/>
      <c r="J33" s="51"/>
      <c r="Q33" s="24"/>
      <c r="R33" s="25"/>
    </row>
    <row r="34" spans="1:28" ht="18.75">
      <c r="C34" s="20"/>
      <c r="D34" s="20"/>
      <c r="E34" s="20"/>
      <c r="Q34" s="35"/>
      <c r="R34" s="37"/>
    </row>
    <row r="35" spans="1:28" ht="18.75">
      <c r="C35" s="34"/>
      <c r="D35" s="34"/>
      <c r="E35" s="34"/>
      <c r="Q35" s="35"/>
      <c r="R35" s="37"/>
    </row>
    <row r="36" spans="1:28" ht="18.75">
      <c r="C36" s="34"/>
      <c r="D36" s="34"/>
      <c r="E36" s="34"/>
      <c r="F36" s="20"/>
      <c r="Q36" s="35"/>
      <c r="R36" s="37"/>
    </row>
    <row r="37" spans="1:28" ht="18.75">
      <c r="C37" s="34"/>
      <c r="D37" s="34"/>
      <c r="E37" s="34"/>
      <c r="F37" s="20"/>
      <c r="Q37" s="35"/>
      <c r="R37" s="37"/>
    </row>
    <row r="38" spans="1:28" ht="18.75">
      <c r="C38" s="34"/>
      <c r="D38" s="34"/>
      <c r="E38" s="34"/>
      <c r="F38" s="34"/>
      <c r="Q38" s="44"/>
      <c r="R38" s="37"/>
    </row>
    <row r="39" spans="1:28" ht="18.75">
      <c r="C39" s="34"/>
      <c r="D39" s="34"/>
      <c r="E39" s="34"/>
      <c r="F39" s="34"/>
      <c r="Q39" s="24"/>
      <c r="R39" s="25"/>
    </row>
    <row r="40" spans="1:28" s="4" customFormat="1" ht="18.75">
      <c r="A40" s="3"/>
      <c r="B40" s="52"/>
      <c r="C40" s="53"/>
      <c r="D40" s="53"/>
      <c r="E40" s="53"/>
      <c r="F40" s="34"/>
      <c r="G40" s="52"/>
      <c r="H40" s="52"/>
      <c r="I40" s="52"/>
      <c r="J40" s="52"/>
      <c r="K40" s="3"/>
      <c r="L40" s="3"/>
      <c r="Q40" s="24"/>
      <c r="R40" s="25"/>
      <c r="V40" s="3"/>
      <c r="W40" s="3"/>
      <c r="X40" s="3"/>
      <c r="Y40" s="3"/>
      <c r="Z40" s="3"/>
      <c r="AA40" s="3"/>
      <c r="AB40" s="3"/>
    </row>
    <row r="41" spans="1:28" s="4" customFormat="1" ht="18.75">
      <c r="A41" s="3"/>
      <c r="B41" s="52"/>
      <c r="C41" s="20"/>
      <c r="D41" s="20"/>
      <c r="E41" s="20"/>
      <c r="F41" s="34"/>
      <c r="G41" s="52"/>
      <c r="H41" s="52"/>
      <c r="I41" s="52"/>
      <c r="J41" s="52"/>
      <c r="K41" s="3"/>
      <c r="L41" s="3"/>
      <c r="Q41" s="35"/>
      <c r="R41" s="37"/>
      <c r="V41" s="3"/>
      <c r="W41" s="3"/>
      <c r="X41" s="3"/>
      <c r="Y41" s="3"/>
      <c r="Z41" s="3"/>
      <c r="AA41" s="3"/>
      <c r="AB41" s="3"/>
    </row>
    <row r="42" spans="1:28" s="4" customFormat="1" ht="18.75">
      <c r="A42" s="3"/>
      <c r="B42" s="52"/>
      <c r="C42" s="20"/>
      <c r="D42" s="20"/>
      <c r="E42" s="20"/>
      <c r="F42" s="34"/>
      <c r="G42" s="52"/>
      <c r="H42" s="52"/>
      <c r="I42" s="52"/>
      <c r="J42" s="52"/>
      <c r="K42" s="3"/>
      <c r="L42" s="3"/>
      <c r="Q42" s="35"/>
      <c r="R42" s="37"/>
      <c r="V42" s="3"/>
      <c r="W42" s="3"/>
      <c r="X42" s="3"/>
      <c r="Y42" s="3"/>
      <c r="Z42" s="3"/>
      <c r="AA42" s="3"/>
      <c r="AB42" s="3"/>
    </row>
    <row r="43" spans="1:28" s="4" customFormat="1" ht="18.75">
      <c r="A43" s="3"/>
      <c r="B43" s="52"/>
      <c r="C43" s="34"/>
      <c r="D43" s="34"/>
      <c r="E43" s="34"/>
      <c r="F43" s="34"/>
      <c r="G43" s="52"/>
      <c r="H43" s="52"/>
      <c r="I43" s="52"/>
      <c r="J43" s="52"/>
      <c r="K43" s="3"/>
      <c r="L43" s="3"/>
      <c r="Q43" s="35"/>
      <c r="R43" s="37"/>
      <c r="V43" s="3"/>
      <c r="W43" s="3"/>
      <c r="X43" s="3"/>
      <c r="Y43" s="3"/>
      <c r="Z43" s="3"/>
      <c r="AA43" s="3"/>
      <c r="AB43" s="3"/>
    </row>
    <row r="44" spans="1:28" s="4" customFormat="1" ht="18.75">
      <c r="A44" s="3"/>
      <c r="B44" s="52"/>
      <c r="C44" s="34"/>
      <c r="D44" s="34"/>
      <c r="E44" s="34"/>
      <c r="F44" s="52"/>
      <c r="G44" s="52"/>
      <c r="H44" s="52"/>
      <c r="I44" s="52"/>
      <c r="J44" s="52"/>
      <c r="K44" s="3"/>
      <c r="L44" s="3"/>
      <c r="Q44" s="35"/>
      <c r="R44" s="37"/>
      <c r="V44" s="3"/>
      <c r="W44" s="3"/>
      <c r="X44" s="3"/>
      <c r="Y44" s="3"/>
      <c r="Z44" s="3"/>
      <c r="AA44" s="3"/>
      <c r="AB44" s="3"/>
    </row>
    <row r="45" spans="1:28" s="4" customFormat="1" ht="18.75">
      <c r="A45" s="3"/>
      <c r="B45" s="52"/>
      <c r="C45" s="34"/>
      <c r="D45" s="34"/>
      <c r="E45" s="34"/>
      <c r="F45" s="52"/>
      <c r="G45" s="52"/>
      <c r="H45" s="52"/>
      <c r="I45" s="52"/>
      <c r="J45" s="52"/>
      <c r="K45" s="3"/>
      <c r="L45" s="3"/>
      <c r="Q45" s="35"/>
      <c r="R45" s="37"/>
      <c r="V45" s="3"/>
      <c r="W45" s="3"/>
      <c r="X45" s="3"/>
      <c r="Y45" s="3"/>
      <c r="Z45" s="3"/>
      <c r="AA45" s="3"/>
      <c r="AB45" s="3"/>
    </row>
    <row r="46" spans="1:28" s="4" customFormat="1" ht="18.75">
      <c r="A46" s="3"/>
      <c r="B46" s="52"/>
      <c r="C46" s="34"/>
      <c r="D46" s="34"/>
      <c r="E46" s="34"/>
      <c r="F46" s="52"/>
      <c r="G46" s="52"/>
      <c r="H46" s="52"/>
      <c r="I46" s="52"/>
      <c r="J46" s="52"/>
      <c r="K46" s="3"/>
      <c r="L46" s="3"/>
      <c r="Q46" s="44"/>
      <c r="R46" s="37"/>
      <c r="V46" s="3"/>
      <c r="W46" s="3"/>
      <c r="X46" s="3"/>
      <c r="Y46" s="3"/>
      <c r="Z46" s="3"/>
      <c r="AA46" s="3"/>
      <c r="AB46" s="3"/>
    </row>
    <row r="47" spans="1:28" s="4" customFormat="1" ht="18.75">
      <c r="A47" s="3"/>
      <c r="B47" s="52"/>
      <c r="C47" s="34"/>
      <c r="D47" s="34"/>
      <c r="E47" s="34"/>
      <c r="F47" s="52"/>
      <c r="G47" s="52"/>
      <c r="H47" s="52"/>
      <c r="I47" s="52"/>
      <c r="J47" s="52"/>
      <c r="K47" s="3"/>
      <c r="L47" s="3"/>
      <c r="V47" s="3"/>
      <c r="W47" s="3"/>
      <c r="X47" s="3"/>
      <c r="Y47" s="3"/>
      <c r="Z47" s="3"/>
      <c r="AA47" s="3"/>
      <c r="AB47" s="3"/>
    </row>
    <row r="48" spans="1:28" s="4" customFormat="1" ht="18.75">
      <c r="A48" s="3"/>
      <c r="B48" s="52"/>
      <c r="C48" s="53"/>
      <c r="D48" s="53"/>
      <c r="E48" s="53"/>
      <c r="F48" s="52"/>
      <c r="G48" s="52"/>
      <c r="H48" s="52"/>
      <c r="I48" s="52"/>
      <c r="J48" s="52"/>
      <c r="K48" s="3"/>
      <c r="L48" s="3"/>
      <c r="V48" s="3"/>
      <c r="W48" s="3"/>
      <c r="X48" s="3"/>
      <c r="Y48" s="3"/>
      <c r="Z48" s="3"/>
      <c r="AA48" s="3"/>
      <c r="AB48" s="3"/>
    </row>
    <row r="49" spans="1:28" s="4" customFormat="1" ht="18.75">
      <c r="A49" s="3"/>
      <c r="B49" s="52"/>
      <c r="C49" s="54"/>
      <c r="D49" s="52"/>
      <c r="E49" s="52"/>
      <c r="F49" s="52"/>
      <c r="G49" s="52"/>
      <c r="H49" s="52"/>
      <c r="I49" s="52"/>
      <c r="J49" s="52"/>
      <c r="K49" s="3"/>
      <c r="L49" s="3"/>
      <c r="V49" s="3"/>
      <c r="W49" s="3"/>
      <c r="X49" s="3"/>
      <c r="Y49" s="3"/>
      <c r="Z49" s="3"/>
      <c r="AA49" s="3"/>
      <c r="AB49" s="3"/>
    </row>
  </sheetData>
  <mergeCells count="9">
    <mergeCell ref="O3:P3"/>
    <mergeCell ref="Q3:R3"/>
    <mergeCell ref="S3:T3"/>
    <mergeCell ref="B3:C3"/>
    <mergeCell ref="D3:E3"/>
    <mergeCell ref="F3:G3"/>
    <mergeCell ref="H3:I3"/>
    <mergeCell ref="J3:K3"/>
    <mergeCell ref="M3:N3"/>
  </mergeCells>
  <printOptions horizontalCentered="1"/>
  <pageMargins left="0" right="0" top="0.98425196850393704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2015-03-01T07:28:24Z</dcterms:created>
  <dcterms:modified xsi:type="dcterms:W3CDTF">2015-03-01T07:31:31Z</dcterms:modified>
</cp:coreProperties>
</file>