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4.5" sheetId="1" r:id="rId1"/>
  </sheets>
  <definedNames>
    <definedName name="_xlnm.Print_Area" localSheetId="0">'T-4.5'!$A$1:$T$27</definedName>
  </definedNames>
  <calcPr calcId="124519"/>
</workbook>
</file>

<file path=xl/calcChain.xml><?xml version="1.0" encoding="utf-8"?>
<calcChain xmlns="http://schemas.openxmlformats.org/spreadsheetml/2006/main">
  <c r="P23" i="1"/>
  <c r="O23"/>
  <c r="N23"/>
  <c r="M23"/>
  <c r="L23"/>
  <c r="K23"/>
  <c r="P22"/>
  <c r="O22"/>
  <c r="N22"/>
  <c r="M22"/>
  <c r="L22"/>
  <c r="K22"/>
  <c r="P21"/>
  <c r="O21"/>
  <c r="N21"/>
  <c r="M21"/>
  <c r="L21"/>
  <c r="K21"/>
  <c r="P20"/>
  <c r="O20"/>
  <c r="N20"/>
  <c r="M20"/>
  <c r="L20"/>
  <c r="K20"/>
  <c r="P19"/>
  <c r="O19"/>
  <c r="N19"/>
  <c r="M19"/>
  <c r="L19"/>
  <c r="K19"/>
  <c r="P18"/>
  <c r="O18"/>
  <c r="N18"/>
  <c r="M18"/>
  <c r="L18"/>
  <c r="K18"/>
  <c r="P17"/>
  <c r="O17"/>
  <c r="N17"/>
  <c r="M17"/>
  <c r="L17"/>
  <c r="K17"/>
  <c r="P16"/>
  <c r="O16"/>
  <c r="N16"/>
  <c r="M16"/>
  <c r="L16"/>
  <c r="K16"/>
  <c r="P15"/>
  <c r="O15"/>
  <c r="N15"/>
  <c r="M15"/>
  <c r="L15"/>
  <c r="K15"/>
  <c r="P13"/>
  <c r="O13"/>
  <c r="N13"/>
  <c r="M13"/>
  <c r="L13"/>
  <c r="K13"/>
  <c r="P11"/>
  <c r="O11"/>
  <c r="N11"/>
  <c r="M11"/>
  <c r="L11"/>
  <c r="K11"/>
  <c r="P10"/>
  <c r="O10"/>
  <c r="N10"/>
  <c r="M10"/>
  <c r="L10"/>
  <c r="K10"/>
</calcChain>
</file>

<file path=xl/sharedStrings.xml><?xml version="1.0" encoding="utf-8"?>
<sst xmlns="http://schemas.openxmlformats.org/spreadsheetml/2006/main" count="67" uniqueCount="46">
  <si>
    <t>ตาราง</t>
  </si>
  <si>
    <t>การตาย จำแนกตามสาเหตุที่สำคัญ และเพศ พ.ศ. 2556 - 2557</t>
  </si>
  <si>
    <t>Table</t>
  </si>
  <si>
    <t>Death by Leading Causes of Death and Sex: 2013 - 2014</t>
  </si>
  <si>
    <t>สาเหตุตาย</t>
  </si>
  <si>
    <t>การตาย</t>
  </si>
  <si>
    <t>อัตราตายต่อประชากร 100,000 คน</t>
  </si>
  <si>
    <t>Cause of Death</t>
  </si>
  <si>
    <t>Deaths</t>
  </si>
  <si>
    <t>Death rate per 100,000 population</t>
  </si>
  <si>
    <t>2556 (2013)</t>
  </si>
  <si>
    <t>2557 (2014)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</si>
  <si>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</si>
  <si>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</si>
  <si>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</si>
  <si>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</si>
  <si>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</si>
  <si>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</si>
  <si>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</si>
  <si>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</si>
  <si>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</si>
  <si>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</si>
  <si>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</si>
  <si>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</si>
  <si>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</si>
  <si>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</si>
  <si>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</si>
  <si>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</si>
  <si>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</si>
  <si>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</si>
  <si>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</si>
  <si>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</si>
  <si>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</si>
  <si>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</si>
  <si>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</si>
  <si>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</si>
  <si>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</si>
  <si>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</si>
  <si>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</si>
  <si>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</si>
  <si>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</si>
  <si>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</si>
  <si>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</si>
  <si>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</si>
  <si>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ที่มา:   สำนักงานสาธารณสุขจังหวัดมุกดาหาร</t>
  </si>
  <si>
    <t xml:space="preserve"> Source:    Mukdahan Provincial Health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</si>
</sst>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.75"/>
      <name val="TH SarabunPSK"/>
      <family val="2"/>
    </font>
    <font>
      <sz val="11.75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187" fontId="7" fillId="0" borderId="8" xfId="1" applyNumberFormat="1" applyFont="1" applyBorder="1" applyAlignment="1">
      <alignment horizontal="right"/>
    </xf>
    <xf numFmtId="187" fontId="7" fillId="0" borderId="13" xfId="0" applyNumberFormat="1" applyFont="1" applyBorder="1" applyAlignment="1">
      <alignment horizontal="right"/>
    </xf>
    <xf numFmtId="43" fontId="7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/>
    <xf numFmtId="187" fontId="5" fillId="0" borderId="8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left"/>
    </xf>
    <xf numFmtId="43" fontId="5" fillId="0" borderId="8" xfId="0" applyNumberFormat="1" applyFont="1" applyBorder="1" applyAlignment="1">
      <alignment horizontal="right"/>
    </xf>
    <xf numFmtId="43" fontId="8" fillId="0" borderId="8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187" fontId="5" fillId="0" borderId="13" xfId="1" applyNumberFormat="1" applyFont="1" applyBorder="1" applyAlignment="1">
      <alignment horizontal="left"/>
    </xf>
    <xf numFmtId="187" fontId="5" fillId="0" borderId="13" xfId="1" applyNumberFormat="1" applyFont="1" applyBorder="1"/>
    <xf numFmtId="187" fontId="5" fillId="0" borderId="0" xfId="1" applyNumberFormat="1" applyFont="1" applyBorder="1"/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6" xfId="0" quotePrefix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9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4">
    <cellStyle name="Normal_นอก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29775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29775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629775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629775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29"/>
  <sheetViews>
    <sheetView showGridLines="0" tabSelected="1" workbookViewId="0">
      <selection activeCell="M10" sqref="M10"/>
    </sheetView>
  </sheetViews>
  <sheetFormatPr defaultRowHeight="21.75"/>
  <cols>
    <col min="1" max="1" width="1.7109375" style="39" customWidth="1"/>
    <col min="2" max="2" width="5.85546875" style="39" customWidth="1"/>
    <col min="3" max="3" width="4.140625" style="39" customWidth="1"/>
    <col min="4" max="4" width="18.85546875" style="39" customWidth="1"/>
    <col min="5" max="5" width="6.140625" style="39" bestFit="1" customWidth="1"/>
    <col min="6" max="6" width="6" style="39" bestFit="1" customWidth="1"/>
    <col min="7" max="7" width="6.42578125" style="39" customWidth="1"/>
    <col min="8" max="9" width="6" style="39" bestFit="1" customWidth="1"/>
    <col min="10" max="10" width="6.42578125" style="39" customWidth="1"/>
    <col min="11" max="16" width="6.85546875" style="39" bestFit="1" customWidth="1"/>
    <col min="17" max="17" width="0.42578125" style="39" customWidth="1"/>
    <col min="18" max="18" width="33" style="39" customWidth="1"/>
    <col min="19" max="19" width="2.28515625" style="39" customWidth="1"/>
    <col min="20" max="20" width="4.140625" style="39" customWidth="1"/>
    <col min="21" max="21" width="9" style="39" customWidth="1"/>
    <col min="22" max="16384" width="9.140625" style="39"/>
  </cols>
  <sheetData>
    <row r="1" spans="1:19" s="3" customFormat="1">
      <c r="A1" s="1"/>
      <c r="B1" s="1" t="s">
        <v>0</v>
      </c>
      <c r="C1" s="2">
        <v>4.5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2</v>
      </c>
      <c r="C2" s="2">
        <v>4.5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8" customFormat="1" ht="6" customHeight="1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s="9" customFormat="1" ht="23.25" customHeight="1">
      <c r="A4" s="44" t="s">
        <v>4</v>
      </c>
      <c r="B4" s="44"/>
      <c r="C4" s="44"/>
      <c r="D4" s="45"/>
      <c r="E4" s="50" t="s">
        <v>5</v>
      </c>
      <c r="F4" s="51"/>
      <c r="G4" s="51"/>
      <c r="H4" s="51"/>
      <c r="I4" s="51"/>
      <c r="J4" s="52"/>
      <c r="K4" s="50" t="s">
        <v>6</v>
      </c>
      <c r="L4" s="51"/>
      <c r="M4" s="51"/>
      <c r="N4" s="51"/>
      <c r="O4" s="51"/>
      <c r="P4" s="52"/>
      <c r="Q4" s="53" t="s">
        <v>7</v>
      </c>
      <c r="R4" s="44"/>
    </row>
    <row r="5" spans="1:19" s="9" customFormat="1" ht="23.25" customHeight="1">
      <c r="A5" s="46"/>
      <c r="B5" s="46"/>
      <c r="C5" s="46"/>
      <c r="D5" s="47"/>
      <c r="E5" s="55" t="s">
        <v>8</v>
      </c>
      <c r="F5" s="48"/>
      <c r="G5" s="48"/>
      <c r="H5" s="48"/>
      <c r="I5" s="48"/>
      <c r="J5" s="49"/>
      <c r="K5" s="55" t="s">
        <v>9</v>
      </c>
      <c r="L5" s="48"/>
      <c r="M5" s="48"/>
      <c r="N5" s="48"/>
      <c r="O5" s="48"/>
      <c r="P5" s="49"/>
      <c r="Q5" s="54"/>
      <c r="R5" s="46"/>
    </row>
    <row r="6" spans="1:19" s="9" customFormat="1" ht="23.25" customHeight="1">
      <c r="A6" s="46"/>
      <c r="B6" s="46"/>
      <c r="C6" s="46"/>
      <c r="D6" s="47"/>
      <c r="E6" s="56" t="s">
        <v>10</v>
      </c>
      <c r="F6" s="57"/>
      <c r="G6" s="58"/>
      <c r="H6" s="56" t="s">
        <v>11</v>
      </c>
      <c r="I6" s="57"/>
      <c r="J6" s="58"/>
      <c r="K6" s="56" t="s">
        <v>10</v>
      </c>
      <c r="L6" s="57"/>
      <c r="M6" s="58"/>
      <c r="N6" s="56" t="s">
        <v>11</v>
      </c>
      <c r="O6" s="57"/>
      <c r="P6" s="58"/>
      <c r="Q6" s="54"/>
      <c r="R6" s="46"/>
    </row>
    <row r="7" spans="1:19" s="9" customFormat="1" ht="23.25" customHeight="1">
      <c r="A7" s="46"/>
      <c r="B7" s="46"/>
      <c r="C7" s="46"/>
      <c r="D7" s="47"/>
      <c r="E7" s="10" t="s">
        <v>12</v>
      </c>
      <c r="F7" s="10" t="s">
        <v>13</v>
      </c>
      <c r="G7" s="10" t="s">
        <v>14</v>
      </c>
      <c r="H7" s="10" t="s">
        <v>12</v>
      </c>
      <c r="I7" s="10" t="s">
        <v>13</v>
      </c>
      <c r="J7" s="10" t="s">
        <v>14</v>
      </c>
      <c r="K7" s="10" t="s">
        <v>12</v>
      </c>
      <c r="L7" s="10" t="s">
        <v>13</v>
      </c>
      <c r="M7" s="10" t="s">
        <v>14</v>
      </c>
      <c r="N7" s="10" t="s">
        <v>12</v>
      </c>
      <c r="O7" s="10" t="s">
        <v>13</v>
      </c>
      <c r="P7" s="10" t="s">
        <v>14</v>
      </c>
      <c r="Q7" s="54"/>
      <c r="R7" s="46"/>
    </row>
    <row r="8" spans="1:19" s="9" customFormat="1" ht="23.25" customHeight="1">
      <c r="A8" s="48"/>
      <c r="B8" s="48"/>
      <c r="C8" s="48"/>
      <c r="D8" s="49"/>
      <c r="E8" s="11" t="s">
        <v>15</v>
      </c>
      <c r="F8" s="11" t="s">
        <v>16</v>
      </c>
      <c r="G8" s="11" t="s">
        <v>17</v>
      </c>
      <c r="H8" s="11" t="s">
        <v>15</v>
      </c>
      <c r="I8" s="11" t="s">
        <v>16</v>
      </c>
      <c r="J8" s="11" t="s">
        <v>17</v>
      </c>
      <c r="K8" s="11" t="s">
        <v>15</v>
      </c>
      <c r="L8" s="11" t="s">
        <v>16</v>
      </c>
      <c r="M8" s="11" t="s">
        <v>17</v>
      </c>
      <c r="N8" s="11" t="s">
        <v>15</v>
      </c>
      <c r="O8" s="11" t="s">
        <v>16</v>
      </c>
      <c r="P8" s="11" t="s">
        <v>17</v>
      </c>
      <c r="Q8" s="55"/>
      <c r="R8" s="48"/>
    </row>
    <row r="9" spans="1:19" s="9" customFormat="1" ht="3" customHeight="1">
      <c r="A9" s="12"/>
      <c r="B9" s="12"/>
      <c r="C9" s="12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  <c r="P9" s="15"/>
      <c r="Q9" s="16"/>
      <c r="R9" s="12"/>
    </row>
    <row r="10" spans="1:19" s="9" customFormat="1" ht="24.75" customHeight="1">
      <c r="A10" s="40" t="s">
        <v>18</v>
      </c>
      <c r="B10" s="40"/>
      <c r="C10" s="40"/>
      <c r="D10" s="41"/>
      <c r="E10" s="17">
        <v>2185</v>
      </c>
      <c r="F10" s="18">
        <v>1251</v>
      </c>
      <c r="G10" s="18">
        <v>934</v>
      </c>
      <c r="H10" s="17">
        <v>2075</v>
      </c>
      <c r="I10" s="17">
        <v>1216</v>
      </c>
      <c r="J10" s="17">
        <v>859</v>
      </c>
      <c r="K10" s="19">
        <f>SUM(E10*100000/344302)</f>
        <v>634.6172836637603</v>
      </c>
      <c r="L10" s="19">
        <f>SUM(F10*100000/172744)</f>
        <v>724.19302551752878</v>
      </c>
      <c r="M10" s="19">
        <f>SUM(G10*100000/171558)</f>
        <v>544.42229450098512</v>
      </c>
      <c r="N10" s="19">
        <f>SUM(H10*100000/346016)</f>
        <v>599.6832516415426</v>
      </c>
      <c r="O10" s="19">
        <f>SUM(I10*100000/173449)</f>
        <v>701.07063171306845</v>
      </c>
      <c r="P10" s="19">
        <f>SUM(J10*100000/172567)</f>
        <v>497.77767475820986</v>
      </c>
      <c r="Q10" s="20"/>
      <c r="R10" s="21" t="s">
        <v>15</v>
      </c>
      <c r="S10" s="22"/>
    </row>
    <row r="11" spans="1:19" s="9" customFormat="1" ht="21" customHeight="1">
      <c r="A11" s="42" t="s">
        <v>19</v>
      </c>
      <c r="B11" s="42"/>
      <c r="C11" s="42"/>
      <c r="D11" s="43"/>
      <c r="E11" s="23">
        <v>284</v>
      </c>
      <c r="F11" s="23">
        <v>162</v>
      </c>
      <c r="G11" s="23">
        <v>122</v>
      </c>
      <c r="H11" s="24">
        <v>284</v>
      </c>
      <c r="I11" s="24">
        <v>167</v>
      </c>
      <c r="J11" s="24">
        <v>117</v>
      </c>
      <c r="K11" s="25">
        <f>SUM(E11*100000/344302)</f>
        <v>82.485724741651225</v>
      </c>
      <c r="L11" s="25">
        <f>SUM(F11*100000/172744)</f>
        <v>93.780391793636824</v>
      </c>
      <c r="M11" s="25">
        <f>SUM(G11*100000/171558)</f>
        <v>71.112976369507692</v>
      </c>
      <c r="N11" s="26">
        <f t="shared" ref="N11:N23" si="0">SUM(H11*100000/346016)</f>
        <v>82.077129381300281</v>
      </c>
      <c r="O11" s="26">
        <f t="shared" ref="O11:O23" si="1">SUM(I11*100000/173449)</f>
        <v>96.281904190857261</v>
      </c>
      <c r="P11" s="26">
        <f t="shared" ref="P11:P23" si="2">SUM(J11*100000/172567)</f>
        <v>67.799753139360362</v>
      </c>
      <c r="Q11" s="20"/>
      <c r="R11" s="27" t="s">
        <v>20</v>
      </c>
      <c r="S11" s="22"/>
    </row>
    <row r="12" spans="1:19" s="9" customFormat="1" ht="21" customHeight="1">
      <c r="C12" s="27"/>
      <c r="D12" s="27"/>
      <c r="E12" s="28"/>
      <c r="F12" s="29"/>
      <c r="G12" s="30"/>
      <c r="H12" s="24"/>
      <c r="I12" s="24"/>
      <c r="J12" s="24"/>
      <c r="K12" s="25"/>
      <c r="L12" s="25"/>
      <c r="M12" s="25"/>
      <c r="N12" s="26"/>
      <c r="O12" s="26"/>
      <c r="P12" s="26"/>
      <c r="Q12" s="31"/>
      <c r="R12" s="27" t="s">
        <v>21</v>
      </c>
      <c r="S12" s="22"/>
    </row>
    <row r="13" spans="1:19" s="9" customFormat="1" ht="21" customHeight="1">
      <c r="A13" s="27" t="s">
        <v>22</v>
      </c>
      <c r="B13" s="27"/>
      <c r="C13" s="27"/>
      <c r="D13" s="27"/>
      <c r="E13" s="23">
        <v>172</v>
      </c>
      <c r="F13" s="23">
        <v>143</v>
      </c>
      <c r="G13" s="23">
        <v>29</v>
      </c>
      <c r="H13" s="24">
        <v>133</v>
      </c>
      <c r="I13" s="24">
        <v>103</v>
      </c>
      <c r="J13" s="24">
        <v>30</v>
      </c>
      <c r="K13" s="25">
        <f>SUM(E13*100000/344302)</f>
        <v>49.9561431533944</v>
      </c>
      <c r="L13" s="25">
        <f>SUM(F13*100000/172744)</f>
        <v>82.78145695364239</v>
      </c>
      <c r="M13" s="25">
        <f>SUM(G13*100000/171558)</f>
        <v>16.903904218981335</v>
      </c>
      <c r="N13" s="26">
        <f t="shared" si="0"/>
        <v>38.437528900397666</v>
      </c>
      <c r="O13" s="26">
        <f t="shared" si="1"/>
        <v>59.383449890169445</v>
      </c>
      <c r="P13" s="26">
        <f t="shared" si="2"/>
        <v>17.384552087015479</v>
      </c>
      <c r="Q13" s="31"/>
      <c r="R13" s="27" t="s">
        <v>23</v>
      </c>
      <c r="S13" s="22"/>
    </row>
    <row r="14" spans="1:19" s="9" customFormat="1" ht="21" customHeight="1">
      <c r="A14" s="27"/>
      <c r="B14" s="27" t="s">
        <v>24</v>
      </c>
      <c r="C14" s="27"/>
      <c r="D14" s="27"/>
      <c r="E14" s="23"/>
      <c r="F14" s="24"/>
      <c r="G14" s="24"/>
      <c r="H14" s="24"/>
      <c r="I14" s="24"/>
      <c r="J14" s="24"/>
      <c r="K14" s="31"/>
      <c r="L14" s="31"/>
      <c r="M14" s="31"/>
      <c r="N14" s="26"/>
      <c r="O14" s="26"/>
      <c r="P14" s="26"/>
      <c r="Q14" s="31"/>
      <c r="R14" s="27" t="s">
        <v>25</v>
      </c>
      <c r="S14" s="22"/>
    </row>
    <row r="15" spans="1:19" s="9" customFormat="1" ht="21" customHeight="1">
      <c r="A15" s="27" t="s">
        <v>26</v>
      </c>
      <c r="B15" s="27"/>
      <c r="C15" s="27"/>
      <c r="D15" s="27"/>
      <c r="E15" s="23">
        <v>64</v>
      </c>
      <c r="F15" s="23">
        <v>44</v>
      </c>
      <c r="G15" s="23">
        <v>20</v>
      </c>
      <c r="H15" s="24">
        <v>88</v>
      </c>
      <c r="I15" s="24">
        <v>52</v>
      </c>
      <c r="J15" s="24">
        <v>36</v>
      </c>
      <c r="K15" s="25">
        <f t="shared" ref="K15:K23" si="3">SUM(E15*100000/344302)</f>
        <v>18.588332336146756</v>
      </c>
      <c r="L15" s="25">
        <f t="shared" ref="L15:L23" si="4">SUM(F15*100000/172744)</f>
        <v>25.471217524197655</v>
      </c>
      <c r="M15" s="25">
        <f t="shared" ref="M15:M23" si="5">SUM(G15*100000/171558)</f>
        <v>11.657864978607817</v>
      </c>
      <c r="N15" s="26">
        <f t="shared" si="0"/>
        <v>25.4323499491353</v>
      </c>
      <c r="O15" s="26">
        <f t="shared" si="1"/>
        <v>29.979994119308845</v>
      </c>
      <c r="P15" s="26">
        <f t="shared" si="2"/>
        <v>20.861462504418572</v>
      </c>
      <c r="Q15" s="31"/>
      <c r="R15" s="27" t="s">
        <v>27</v>
      </c>
      <c r="S15" s="22"/>
    </row>
    <row r="16" spans="1:19" s="9" customFormat="1" ht="21" customHeight="1">
      <c r="A16" s="27" t="s">
        <v>28</v>
      </c>
      <c r="B16" s="32"/>
      <c r="C16" s="32"/>
      <c r="D16" s="32"/>
      <c r="E16" s="23">
        <v>74</v>
      </c>
      <c r="F16" s="23">
        <v>48</v>
      </c>
      <c r="G16" s="23">
        <v>26</v>
      </c>
      <c r="H16" s="24">
        <v>70</v>
      </c>
      <c r="I16" s="24">
        <v>38</v>
      </c>
      <c r="J16" s="24">
        <v>32</v>
      </c>
      <c r="K16" s="25">
        <f t="shared" si="3"/>
        <v>21.492759263669686</v>
      </c>
      <c r="L16" s="25">
        <f t="shared" si="4"/>
        <v>27.78678275367017</v>
      </c>
      <c r="M16" s="25">
        <f t="shared" si="5"/>
        <v>15.155224472190163</v>
      </c>
      <c r="N16" s="26">
        <f t="shared" si="0"/>
        <v>20.230278368630351</v>
      </c>
      <c r="O16" s="26">
        <f t="shared" si="1"/>
        <v>21.908457241033389</v>
      </c>
      <c r="P16" s="26">
        <f t="shared" si="2"/>
        <v>18.543522226149843</v>
      </c>
      <c r="Q16" s="31"/>
      <c r="R16" s="27" t="s">
        <v>29</v>
      </c>
      <c r="S16" s="22"/>
    </row>
    <row r="17" spans="1:19" s="9" customFormat="1" ht="21" customHeight="1">
      <c r="A17" s="27" t="s">
        <v>30</v>
      </c>
      <c r="B17" s="32"/>
      <c r="C17" s="32"/>
      <c r="D17" s="32"/>
      <c r="E17" s="23">
        <v>57</v>
      </c>
      <c r="F17" s="23">
        <v>38</v>
      </c>
      <c r="G17" s="23">
        <v>19</v>
      </c>
      <c r="H17" s="24">
        <v>90</v>
      </c>
      <c r="I17" s="24">
        <v>56</v>
      </c>
      <c r="J17" s="24">
        <v>34</v>
      </c>
      <c r="K17" s="25">
        <f t="shared" si="3"/>
        <v>16.555233486880702</v>
      </c>
      <c r="L17" s="25">
        <f t="shared" si="4"/>
        <v>21.997869679988884</v>
      </c>
      <c r="M17" s="25">
        <f t="shared" si="5"/>
        <v>11.074971729677427</v>
      </c>
      <c r="N17" s="26">
        <f t="shared" si="0"/>
        <v>26.010357902524738</v>
      </c>
      <c r="O17" s="26">
        <f t="shared" si="1"/>
        <v>32.286147513101831</v>
      </c>
      <c r="P17" s="26">
        <f t="shared" si="2"/>
        <v>19.702492365284208</v>
      </c>
      <c r="Q17" s="31"/>
      <c r="R17" s="27" t="s">
        <v>31</v>
      </c>
      <c r="S17" s="22"/>
    </row>
    <row r="18" spans="1:19" s="9" customFormat="1" ht="21" customHeight="1">
      <c r="A18" s="27" t="s">
        <v>32</v>
      </c>
      <c r="B18" s="27"/>
      <c r="C18" s="27"/>
      <c r="D18" s="27"/>
      <c r="E18" s="23">
        <v>124</v>
      </c>
      <c r="F18" s="23">
        <v>67</v>
      </c>
      <c r="G18" s="23">
        <v>57</v>
      </c>
      <c r="H18" s="24">
        <v>146</v>
      </c>
      <c r="I18" s="24">
        <v>85</v>
      </c>
      <c r="J18" s="24">
        <v>61</v>
      </c>
      <c r="K18" s="25">
        <f t="shared" si="3"/>
        <v>36.014893901284339</v>
      </c>
      <c r="L18" s="25">
        <f t="shared" si="4"/>
        <v>38.785717593664614</v>
      </c>
      <c r="M18" s="25">
        <f t="shared" si="5"/>
        <v>33.224915189032281</v>
      </c>
      <c r="N18" s="26">
        <f t="shared" si="0"/>
        <v>42.194580597429024</v>
      </c>
      <c r="O18" s="26">
        <f t="shared" si="1"/>
        <v>49.005759618100996</v>
      </c>
      <c r="P18" s="26">
        <f t="shared" si="2"/>
        <v>35.348589243598141</v>
      </c>
      <c r="Q18" s="31"/>
      <c r="R18" s="27" t="s">
        <v>33</v>
      </c>
      <c r="S18" s="22"/>
    </row>
    <row r="19" spans="1:19" s="9" customFormat="1" ht="21" customHeight="1">
      <c r="A19" s="27" t="s">
        <v>34</v>
      </c>
      <c r="B19" s="32"/>
      <c r="C19" s="32"/>
      <c r="D19" s="32"/>
      <c r="E19" s="23">
        <v>47</v>
      </c>
      <c r="F19" s="23">
        <v>32</v>
      </c>
      <c r="G19" s="23">
        <v>15</v>
      </c>
      <c r="H19" s="24">
        <v>60</v>
      </c>
      <c r="I19" s="24">
        <v>47</v>
      </c>
      <c r="J19" s="24">
        <v>13</v>
      </c>
      <c r="K19" s="25">
        <f t="shared" si="3"/>
        <v>13.650806559357774</v>
      </c>
      <c r="L19" s="25">
        <f t="shared" si="4"/>
        <v>18.524521835780114</v>
      </c>
      <c r="M19" s="25">
        <f t="shared" si="5"/>
        <v>8.7433987339558641</v>
      </c>
      <c r="N19" s="26">
        <f t="shared" si="0"/>
        <v>17.340238601683158</v>
      </c>
      <c r="O19" s="26">
        <f t="shared" si="1"/>
        <v>27.09730237706761</v>
      </c>
      <c r="P19" s="26">
        <f t="shared" si="2"/>
        <v>7.5333059043733739</v>
      </c>
      <c r="Q19" s="31"/>
      <c r="R19" s="27" t="s">
        <v>35</v>
      </c>
      <c r="S19" s="22"/>
    </row>
    <row r="20" spans="1:19" s="9" customFormat="1" ht="21" customHeight="1">
      <c r="A20" s="27" t="s">
        <v>36</v>
      </c>
      <c r="B20" s="32"/>
      <c r="C20" s="32"/>
      <c r="D20" s="32"/>
      <c r="E20" s="23">
        <v>19</v>
      </c>
      <c r="F20" s="23">
        <v>16</v>
      </c>
      <c r="G20" s="23">
        <v>3</v>
      </c>
      <c r="H20" s="24">
        <v>16</v>
      </c>
      <c r="I20" s="24">
        <v>14</v>
      </c>
      <c r="J20" s="24">
        <v>2</v>
      </c>
      <c r="K20" s="25">
        <f t="shared" si="3"/>
        <v>5.5184111622935674</v>
      </c>
      <c r="L20" s="25">
        <f t="shared" si="4"/>
        <v>9.2622609178900568</v>
      </c>
      <c r="M20" s="25">
        <f t="shared" si="5"/>
        <v>1.7486797467911728</v>
      </c>
      <c r="N20" s="26">
        <f t="shared" si="0"/>
        <v>4.6240636271155093</v>
      </c>
      <c r="O20" s="26">
        <f t="shared" si="1"/>
        <v>8.0715368782754577</v>
      </c>
      <c r="P20" s="26">
        <f t="shared" si="2"/>
        <v>1.1589701391343652</v>
      </c>
      <c r="Q20" s="31"/>
      <c r="R20" s="27" t="s">
        <v>37</v>
      </c>
      <c r="S20" s="22"/>
    </row>
    <row r="21" spans="1:19" s="9" customFormat="1" ht="21" customHeight="1">
      <c r="A21" s="27" t="s">
        <v>38</v>
      </c>
      <c r="B21" s="32"/>
      <c r="C21" s="32"/>
      <c r="D21" s="32"/>
      <c r="E21" s="23">
        <v>17</v>
      </c>
      <c r="F21" s="23">
        <v>15</v>
      </c>
      <c r="G21" s="23">
        <v>2</v>
      </c>
      <c r="H21" s="24">
        <v>22</v>
      </c>
      <c r="I21" s="24">
        <v>16</v>
      </c>
      <c r="J21" s="24">
        <v>6</v>
      </c>
      <c r="K21" s="25">
        <f t="shared" si="3"/>
        <v>4.9375257767889815</v>
      </c>
      <c r="L21" s="25">
        <f t="shared" si="4"/>
        <v>8.6833696105219289</v>
      </c>
      <c r="M21" s="25">
        <f t="shared" si="5"/>
        <v>1.1657864978607817</v>
      </c>
      <c r="N21" s="26">
        <f t="shared" si="0"/>
        <v>6.3580874872838251</v>
      </c>
      <c r="O21" s="26">
        <f t="shared" si="1"/>
        <v>9.2246135751719525</v>
      </c>
      <c r="P21" s="26">
        <f t="shared" si="2"/>
        <v>3.4769104174030958</v>
      </c>
      <c r="Q21" s="31"/>
      <c r="R21" s="27" t="s">
        <v>39</v>
      </c>
      <c r="S21" s="22"/>
    </row>
    <row r="22" spans="1:19" s="9" customFormat="1" ht="21" customHeight="1">
      <c r="A22" s="27" t="s">
        <v>40</v>
      </c>
      <c r="B22" s="27"/>
      <c r="C22" s="27"/>
      <c r="D22" s="27"/>
      <c r="E22" s="23">
        <v>22</v>
      </c>
      <c r="F22" s="23">
        <v>16</v>
      </c>
      <c r="G22" s="23">
        <v>6</v>
      </c>
      <c r="H22" s="24">
        <v>18</v>
      </c>
      <c r="I22" s="24">
        <v>15</v>
      </c>
      <c r="J22" s="24">
        <v>3</v>
      </c>
      <c r="K22" s="25">
        <f t="shared" si="3"/>
        <v>6.3897392405504467</v>
      </c>
      <c r="L22" s="25">
        <f t="shared" si="4"/>
        <v>9.2622609178900568</v>
      </c>
      <c r="M22" s="25">
        <f t="shared" si="5"/>
        <v>3.4973594935823455</v>
      </c>
      <c r="N22" s="26">
        <f t="shared" si="0"/>
        <v>5.2020715805049473</v>
      </c>
      <c r="O22" s="26">
        <f t="shared" si="1"/>
        <v>8.6480752267237051</v>
      </c>
      <c r="P22" s="26">
        <f t="shared" si="2"/>
        <v>1.7384552087015479</v>
      </c>
      <c r="Q22" s="31"/>
      <c r="R22" s="27" t="s">
        <v>41</v>
      </c>
    </row>
    <row r="23" spans="1:19" s="9" customFormat="1" ht="21" customHeight="1">
      <c r="A23" s="27" t="s">
        <v>42</v>
      </c>
      <c r="B23" s="27"/>
      <c r="C23" s="27"/>
      <c r="D23" s="27"/>
      <c r="E23" s="23">
        <v>1305</v>
      </c>
      <c r="F23" s="23">
        <v>670</v>
      </c>
      <c r="G23" s="23">
        <v>635</v>
      </c>
      <c r="H23" s="24">
        <v>1148</v>
      </c>
      <c r="I23" s="24">
        <v>623</v>
      </c>
      <c r="J23" s="24">
        <v>525</v>
      </c>
      <c r="K23" s="25">
        <f t="shared" si="3"/>
        <v>379.0277140417424</v>
      </c>
      <c r="L23" s="25">
        <f t="shared" si="4"/>
        <v>387.85717593664612</v>
      </c>
      <c r="M23" s="25">
        <f t="shared" si="5"/>
        <v>370.13721307079823</v>
      </c>
      <c r="N23" s="26">
        <f t="shared" si="0"/>
        <v>331.77656524553777</v>
      </c>
      <c r="O23" s="26">
        <f t="shared" si="1"/>
        <v>359.1833910832579</v>
      </c>
      <c r="P23" s="26">
        <f t="shared" si="2"/>
        <v>304.22966152277087</v>
      </c>
      <c r="Q23" s="31"/>
      <c r="R23" s="27" t="s">
        <v>43</v>
      </c>
    </row>
    <row r="24" spans="1:19" s="9" customFormat="1" ht="3" customHeight="1">
      <c r="A24" s="33"/>
      <c r="B24" s="34"/>
      <c r="C24" s="34"/>
      <c r="D24" s="35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7"/>
      <c r="R24" s="34"/>
    </row>
    <row r="25" spans="1:19" s="9" customFormat="1" ht="3" customHeight="1">
      <c r="A25" s="38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6" spans="1:19" s="9" customFormat="1" ht="18.75">
      <c r="A26" s="38"/>
      <c r="B26" s="27" t="s">
        <v>44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9" s="9" customFormat="1" ht="18.75">
      <c r="A27" s="22"/>
      <c r="B27" s="22" t="s">
        <v>45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1:19" s="9" customFormat="1" ht="23.1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1:19" s="9" customFormat="1" ht="18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</row>
  </sheetData>
  <mergeCells count="12">
    <mergeCell ref="Q4:R8"/>
    <mergeCell ref="E5:J5"/>
    <mergeCell ref="K5:P5"/>
    <mergeCell ref="E6:G6"/>
    <mergeCell ref="H6:J6"/>
    <mergeCell ref="K6:M6"/>
    <mergeCell ref="N6:P6"/>
    <mergeCell ref="A10:D10"/>
    <mergeCell ref="A11:D11"/>
    <mergeCell ref="A4:D8"/>
    <mergeCell ref="E4:J4"/>
    <mergeCell ref="K4:P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T-4.5</vt:lpstr>
      <vt:lpstr>'T-4.5'!Print_Area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2011-05-28T03:04:28Z</dcterms:created>
  <dcterms:modified xsi:type="dcterms:W3CDTF">2011-05-28T07:06:53Z</dcterms:modified>
</cp:coreProperties>
</file>