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5" sheetId="1" r:id="rId1"/>
  </sheets>
  <calcPr calcId="124519"/>
</workbook>
</file>

<file path=xl/calcChain.xml><?xml version="1.0" encoding="utf-8"?>
<calcChain xmlns="http://schemas.openxmlformats.org/spreadsheetml/2006/main">
  <c r="B12" i="1"/>
  <c r="B5"/>
  <c r="E28"/>
  <c r="K27"/>
  <c r="I27"/>
  <c r="G27"/>
  <c r="E27"/>
  <c r="B27"/>
  <c r="K26"/>
  <c r="I26"/>
  <c r="G26"/>
  <c r="E26"/>
  <c r="B26"/>
  <c r="C26" s="1"/>
  <c r="K25"/>
  <c r="I25"/>
  <c r="G25"/>
  <c r="E25"/>
  <c r="B25"/>
  <c r="K24"/>
  <c r="I24"/>
  <c r="I21" s="1"/>
  <c r="G24"/>
  <c r="G21" s="1"/>
  <c r="E24"/>
  <c r="B24"/>
  <c r="K23"/>
  <c r="K21" s="1"/>
  <c r="I23"/>
  <c r="G23"/>
  <c r="E23"/>
  <c r="B23"/>
  <c r="B21"/>
  <c r="G20"/>
  <c r="B20"/>
  <c r="K19"/>
  <c r="I19"/>
  <c r="G19"/>
  <c r="E19"/>
  <c r="B19"/>
  <c r="C19" s="1"/>
  <c r="K18"/>
  <c r="I18"/>
  <c r="G18"/>
  <c r="E18"/>
  <c r="B18"/>
  <c r="K17"/>
  <c r="I17"/>
  <c r="G17"/>
  <c r="E17"/>
  <c r="E13" s="1"/>
  <c r="B17"/>
  <c r="K16"/>
  <c r="I16"/>
  <c r="G16"/>
  <c r="G13" s="1"/>
  <c r="E16"/>
  <c r="B16"/>
  <c r="K15"/>
  <c r="K13" s="1"/>
  <c r="I15"/>
  <c r="G15"/>
  <c r="E15"/>
  <c r="B15"/>
  <c r="B13"/>
  <c r="C20" s="1"/>
  <c r="G12"/>
  <c r="E12"/>
  <c r="K11"/>
  <c r="I11"/>
  <c r="G11"/>
  <c r="E11"/>
  <c r="B11"/>
  <c r="C11" s="1"/>
  <c r="K10"/>
  <c r="I10"/>
  <c r="G10"/>
  <c r="E10"/>
  <c r="C10"/>
  <c r="B10"/>
  <c r="K9"/>
  <c r="I9"/>
  <c r="G9"/>
  <c r="E9"/>
  <c r="B9"/>
  <c r="C9" s="1"/>
  <c r="K8"/>
  <c r="I8"/>
  <c r="I5" s="1"/>
  <c r="G8"/>
  <c r="E8"/>
  <c r="B8"/>
  <c r="C8" s="1"/>
  <c r="K7"/>
  <c r="K5" s="1"/>
  <c r="I7"/>
  <c r="G7"/>
  <c r="E7"/>
  <c r="E5" s="1"/>
  <c r="B7"/>
  <c r="C7" s="1"/>
  <c r="C12" l="1"/>
  <c r="C15"/>
  <c r="C18"/>
  <c r="I13"/>
  <c r="C17"/>
  <c r="G5"/>
  <c r="C16"/>
  <c r="C13" s="1"/>
  <c r="C27"/>
  <c r="E21"/>
  <c r="C24"/>
  <c r="C5"/>
  <c r="C23"/>
  <c r="C25"/>
  <c r="C21" l="1"/>
</calcChain>
</file>

<file path=xl/sharedStrings.xml><?xml version="1.0" encoding="utf-8"?>
<sst xmlns="http://schemas.openxmlformats.org/spreadsheetml/2006/main" count="52" uniqueCount="21">
  <si>
    <t>ตารางที่ 5 จำนวนและร้อยละของประชากรอายุ 15 ปีขึ้นไป ที่มีงานทำ จำแนกตามสถานภาพการทำงาน และเพศ เป็นรายไตรมาส พ.ศ. 2558</t>
  </si>
  <si>
    <t>สถานะการทำงาน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</si>
  <si>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</si>
  <si>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</si>
  <si>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</si>
  <si>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</si>
  <si>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</si>
  <si>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</si>
  <si>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ร้อยละ</t>
  </si>
  <si>
    <t>รวม</t>
  </si>
  <si>
    <t>1. นายจ้าง</t>
  </si>
  <si>
    <t>2. ลูกจ้างรัฐบาล</t>
  </si>
  <si>
    <t>3. ลูกจ้างเอกชน</t>
  </si>
  <si>
    <t>4. ประกอบธุรกิจส่วนตัว</t>
  </si>
  <si>
    <t>5. ช่วยธุรกิจในครัวเรือน</t>
  </si>
  <si>
    <t>6. การรวมกลุ่ม</t>
  </si>
  <si>
    <t>-</t>
  </si>
  <si>
    <t>ชาย</t>
  </si>
  <si>
    <t>หญิง</t>
  </si>
  <si>
    <t>ที่มา: การสำรวจภาวะการทำงานของประชากร สำนักงานสถิติจังหวัดระยอง</t>
  </si>
  <si>
    <t xml:space="preserve">        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</si>
</sst>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187" formatCode="#,##0.0"/>
    <numFmt numFmtId="188" formatCode="_-* #,##0_-;\-* #,##0_-;_-* &quot;-&quot;??_-;_-@_-"/>
    <numFmt numFmtId="189" formatCode="_-* #,##0.00_-;\-* #,##0.00_-;_-* &quot;-&quot;??_-;_-@_-"/>
    <numFmt numFmtId="190" formatCode="###,###,##0"/>
    <numFmt numFmtId="191" formatCode="#,##0\ \ \ \ "/>
  </numFmts>
  <fonts count="6">
    <font>
      <sz val="10"/>
      <name val="Arial"/>
      <family val="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8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4" fillId="0" borderId="0" xfId="0" applyFont="1"/>
    <xf numFmtId="0" fontId="4" fillId="0" borderId="0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3" fontId="2" fillId="0" borderId="10" xfId="0" applyNumberFormat="1" applyFont="1" applyBorder="1"/>
    <xf numFmtId="187" fontId="2" fillId="0" borderId="4" xfId="0" applyNumberFormat="1" applyFont="1" applyBorder="1"/>
    <xf numFmtId="188" fontId="2" fillId="0" borderId="10" xfId="0" applyNumberFormat="1" applyFont="1" applyBorder="1"/>
    <xf numFmtId="188" fontId="2" fillId="0" borderId="0" xfId="0" applyNumberFormat="1" applyFont="1" applyBorder="1"/>
    <xf numFmtId="188" fontId="2" fillId="0" borderId="0" xfId="1" applyNumberFormat="1" applyFont="1" applyAlignment="1">
      <alignment horizontal="right" vertical="center"/>
    </xf>
    <xf numFmtId="188" fontId="2" fillId="0" borderId="3" xfId="1" applyNumberFormat="1" applyFont="1" applyBorder="1" applyAlignment="1">
      <alignment horizontal="right" vertical="center"/>
    </xf>
    <xf numFmtId="187" fontId="2" fillId="0" borderId="4" xfId="0" applyNumberFormat="1" applyFont="1" applyBorder="1" applyAlignment="1">
      <alignment horizontal="right" vertical="center"/>
    </xf>
    <xf numFmtId="0" fontId="5" fillId="0" borderId="0" xfId="0" applyFont="1" applyAlignment="1"/>
    <xf numFmtId="188" fontId="2" fillId="0" borderId="0" xfId="1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187" fontId="2" fillId="0" borderId="11" xfId="0" applyNumberFormat="1" applyFont="1" applyBorder="1"/>
    <xf numFmtId="187" fontId="2" fillId="0" borderId="11" xfId="0" applyNumberFormat="1" applyFont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/>
    </xf>
    <xf numFmtId="3" fontId="3" fillId="0" borderId="10" xfId="0" applyNumberFormat="1" applyFont="1" applyBorder="1"/>
    <xf numFmtId="187" fontId="3" fillId="0" borderId="11" xfId="0" applyNumberFormat="1" applyFont="1" applyBorder="1"/>
    <xf numFmtId="188" fontId="3" fillId="0" borderId="10" xfId="0" applyNumberFormat="1" applyFont="1" applyBorder="1"/>
    <xf numFmtId="188" fontId="3" fillId="0" borderId="0" xfId="0" applyNumberFormat="1" applyFont="1" applyBorder="1"/>
    <xf numFmtId="188" fontId="3" fillId="0" borderId="0" xfId="1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87" fontId="3" fillId="0" borderId="11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188" fontId="3" fillId="0" borderId="10" xfId="1" applyNumberFormat="1" applyFont="1" applyBorder="1" applyAlignment="1">
      <alignment horizontal="right" vertical="center"/>
    </xf>
    <xf numFmtId="41" fontId="3" fillId="0" borderId="10" xfId="0" applyNumberFormat="1" applyFont="1" applyBorder="1" applyAlignment="1">
      <alignment horizontal="right" vertical="center"/>
    </xf>
    <xf numFmtId="4" fontId="3" fillId="0" borderId="11" xfId="0" applyNumberFormat="1" applyFont="1" applyBorder="1"/>
    <xf numFmtId="188" fontId="3" fillId="0" borderId="10" xfId="1" applyNumberFormat="1" applyFont="1" applyBorder="1" applyAlignment="1">
      <alignment horizontal="right"/>
    </xf>
    <xf numFmtId="187" fontId="2" fillId="0" borderId="0" xfId="0" applyNumberFormat="1" applyFont="1" applyBorder="1"/>
    <xf numFmtId="188" fontId="2" fillId="0" borderId="10" xfId="1" applyNumberFormat="1" applyFont="1" applyBorder="1" applyAlignment="1">
      <alignment horizontal="right" vertical="center"/>
    </xf>
    <xf numFmtId="187" fontId="3" fillId="0" borderId="0" xfId="0" applyNumberFormat="1" applyFont="1" applyBorder="1"/>
    <xf numFmtId="41" fontId="3" fillId="0" borderId="0" xfId="1" applyNumberFormat="1" applyFont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90" fontId="2" fillId="0" borderId="0" xfId="0" applyNumberFormat="1" applyFont="1" applyFill="1" applyBorder="1" applyAlignment="1">
      <alignment horizontal="right" vertical="center"/>
    </xf>
    <xf numFmtId="191" fontId="4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3"/>
  <sheetViews>
    <sheetView tabSelected="1" zoomScale="80" zoomScaleNormal="80" workbookViewId="0">
      <selection activeCell="N11" sqref="N11"/>
    </sheetView>
  </sheetViews>
  <sheetFormatPr defaultRowHeight="15"/>
  <cols>
    <col min="1" max="1" width="28" style="3" customWidth="1"/>
    <col min="2" max="10" width="9.5703125" style="53" customWidth="1"/>
    <col min="11" max="11" width="9.5703125" style="3" customWidth="1"/>
    <col min="12" max="12" width="9.140625" style="3"/>
    <col min="13" max="21" width="9.140625" style="4"/>
    <col min="22" max="16384" width="9.140625" style="3"/>
  </cols>
  <sheetData>
    <row r="1" spans="1:21" s="2" customFormat="1" ht="24.75" customHeight="1">
      <c r="A1" s="1" t="s">
        <v>0</v>
      </c>
      <c r="F1" s="1"/>
      <c r="G1" s="1"/>
      <c r="H1" s="1"/>
      <c r="I1" s="1"/>
      <c r="J1" s="1"/>
      <c r="K1" s="1"/>
      <c r="L1" s="1"/>
      <c r="M1" s="1"/>
    </row>
    <row r="2" spans="1:21" ht="21.75">
      <c r="A2" s="1"/>
      <c r="B2" s="2"/>
      <c r="C2" s="2"/>
      <c r="D2" s="2"/>
      <c r="E2" s="2"/>
      <c r="F2" s="1"/>
      <c r="G2" s="1"/>
      <c r="H2" s="1"/>
      <c r="I2" s="1"/>
      <c r="J2" s="1"/>
    </row>
    <row r="3" spans="1:21" ht="22.5" customHeight="1">
      <c r="A3" s="5" t="s">
        <v>1</v>
      </c>
      <c r="B3" s="6" t="s">
        <v>2</v>
      </c>
      <c r="C3" s="7"/>
      <c r="D3" s="6" t="s">
        <v>3</v>
      </c>
      <c r="E3" s="8"/>
      <c r="F3" s="7" t="s">
        <v>4</v>
      </c>
      <c r="G3" s="7"/>
      <c r="H3" s="6" t="s">
        <v>5</v>
      </c>
      <c r="I3" s="8"/>
      <c r="J3" s="7" t="s">
        <v>6</v>
      </c>
      <c r="K3" s="8"/>
      <c r="M3" s="9"/>
      <c r="N3" s="9"/>
      <c r="O3" s="9"/>
      <c r="P3" s="9"/>
      <c r="Q3" s="9"/>
      <c r="R3" s="9"/>
      <c r="S3" s="9"/>
      <c r="T3" s="9"/>
    </row>
    <row r="4" spans="1:21" ht="22.5" customHeight="1">
      <c r="A4" s="10"/>
      <c r="B4" s="11" t="s">
        <v>7</v>
      </c>
      <c r="C4" s="12" t="s">
        <v>8</v>
      </c>
      <c r="D4" s="11" t="s">
        <v>7</v>
      </c>
      <c r="E4" s="13" t="s">
        <v>8</v>
      </c>
      <c r="F4" s="12" t="s">
        <v>7</v>
      </c>
      <c r="G4" s="12" t="s">
        <v>8</v>
      </c>
      <c r="H4" s="11" t="s">
        <v>7</v>
      </c>
      <c r="I4" s="13" t="s">
        <v>8</v>
      </c>
      <c r="J4" s="12" t="s">
        <v>7</v>
      </c>
      <c r="K4" s="13" t="s">
        <v>8</v>
      </c>
      <c r="M4" s="14"/>
      <c r="N4" s="14"/>
      <c r="O4" s="14"/>
      <c r="P4" s="14"/>
      <c r="Q4" s="14"/>
      <c r="R4" s="14"/>
      <c r="S4" s="14"/>
      <c r="T4" s="14"/>
    </row>
    <row r="5" spans="1:21" s="23" customFormat="1" ht="22.5" customHeight="1">
      <c r="A5" s="15" t="s">
        <v>9</v>
      </c>
      <c r="B5" s="16">
        <f>AVERAGE(D5,F5,H5,J5)</f>
        <v>541096.03250000009</v>
      </c>
      <c r="C5" s="17">
        <f>SUM(C7:C12)</f>
        <v>100.03371102092669</v>
      </c>
      <c r="D5" s="18">
        <v>542663.42000000004</v>
      </c>
      <c r="E5" s="17">
        <f>SUM(E7:E12)</f>
        <v>99.999999999999986</v>
      </c>
      <c r="F5" s="19">
        <v>542867.39</v>
      </c>
      <c r="G5" s="17">
        <f>SUM(G7:G12)</f>
        <v>100</v>
      </c>
      <c r="H5" s="20">
        <v>540917.14</v>
      </c>
      <c r="I5" s="17">
        <f>SUM(I7:I12)</f>
        <v>100.00000184871196</v>
      </c>
      <c r="J5" s="21">
        <v>537936.18000000005</v>
      </c>
      <c r="K5" s="22">
        <f>SUM(K7:K12)</f>
        <v>99.999998141043406</v>
      </c>
      <c r="M5" s="24"/>
      <c r="N5" s="25"/>
      <c r="O5" s="24"/>
      <c r="P5" s="25"/>
      <c r="Q5" s="24"/>
      <c r="R5" s="25"/>
      <c r="S5" s="24"/>
      <c r="T5" s="25"/>
      <c r="U5" s="26"/>
    </row>
    <row r="6" spans="1:21" s="23" customFormat="1" ht="7.5" customHeight="1">
      <c r="A6" s="15"/>
      <c r="B6" s="16"/>
      <c r="C6" s="27"/>
      <c r="D6" s="18"/>
      <c r="E6" s="27"/>
      <c r="F6" s="19"/>
      <c r="G6" s="27"/>
      <c r="H6" s="20"/>
      <c r="I6" s="27"/>
      <c r="J6" s="24"/>
      <c r="K6" s="28"/>
      <c r="M6" s="24"/>
      <c r="N6" s="25"/>
      <c r="O6" s="24"/>
      <c r="P6" s="25"/>
      <c r="Q6" s="24"/>
      <c r="R6" s="25"/>
      <c r="S6" s="24"/>
      <c r="T6" s="25"/>
      <c r="U6" s="26"/>
    </row>
    <row r="7" spans="1:21" ht="21.75">
      <c r="A7" s="29" t="s">
        <v>10</v>
      </c>
      <c r="B7" s="30">
        <f>AVERAGE(D7,F7,H7,J7)</f>
        <v>20401.057499999999</v>
      </c>
      <c r="C7" s="31">
        <f>B7/B$5*100</f>
        <v>3.770321028920129</v>
      </c>
      <c r="D7" s="32">
        <v>21227.83</v>
      </c>
      <c r="E7" s="31">
        <f>D7/D$5*100</f>
        <v>3.9117856884475466</v>
      </c>
      <c r="F7" s="33">
        <v>19976.349999999999</v>
      </c>
      <c r="G7" s="31">
        <f>F7/F$5*100</f>
        <v>3.6797844865944147</v>
      </c>
      <c r="H7" s="34">
        <v>19656.57</v>
      </c>
      <c r="I7" s="31">
        <f>H7/H$5*100</f>
        <v>3.6339336557166591</v>
      </c>
      <c r="J7" s="35">
        <v>20743.48</v>
      </c>
      <c r="K7" s="36">
        <f>(J7/J$5)*100</f>
        <v>3.8561228582914797</v>
      </c>
      <c r="M7" s="35"/>
      <c r="N7" s="37"/>
      <c r="O7" s="35"/>
      <c r="P7" s="37"/>
      <c r="Q7" s="35"/>
      <c r="R7" s="37"/>
      <c r="S7" s="35"/>
      <c r="T7" s="37"/>
    </row>
    <row r="8" spans="1:21" ht="21.75">
      <c r="A8" s="29" t="s">
        <v>11</v>
      </c>
      <c r="B8" s="30">
        <f>AVERAGE(D8,F8,H8,J8)</f>
        <v>28037.555000000004</v>
      </c>
      <c r="C8" s="31">
        <f>B8/B$5*100</f>
        <v>5.1816227279397022</v>
      </c>
      <c r="D8" s="32">
        <v>29391.08</v>
      </c>
      <c r="E8" s="31">
        <f>D8/D$5*100</f>
        <v>5.4160790863699644</v>
      </c>
      <c r="F8" s="33">
        <v>31506.94</v>
      </c>
      <c r="G8" s="31">
        <f>F8/F$5*100</f>
        <v>5.8038004456300083</v>
      </c>
      <c r="H8" s="34">
        <v>28942.400000000001</v>
      </c>
      <c r="I8" s="31">
        <f>H8/H$5*100</f>
        <v>5.3506161775535528</v>
      </c>
      <c r="J8" s="35">
        <v>22309.8</v>
      </c>
      <c r="K8" s="36">
        <f>(J8/J$5)*100</f>
        <v>4.1472949449133534</v>
      </c>
      <c r="M8" s="35"/>
      <c r="N8" s="37"/>
      <c r="O8" s="35"/>
      <c r="P8" s="37"/>
      <c r="Q8" s="35"/>
      <c r="R8" s="37"/>
      <c r="S8" s="35"/>
      <c r="T8" s="37"/>
    </row>
    <row r="9" spans="1:21" ht="21.75">
      <c r="A9" s="29" t="s">
        <v>12</v>
      </c>
      <c r="B9" s="30">
        <f>AVERAGE(D9,F9,H9,J9)</f>
        <v>305439.3125</v>
      </c>
      <c r="C9" s="31">
        <f>B9/B$5*100</f>
        <v>56.448263183301009</v>
      </c>
      <c r="D9" s="32">
        <v>322939.92</v>
      </c>
      <c r="E9" s="31">
        <f>D9/D$5*100</f>
        <v>59.510169305312665</v>
      </c>
      <c r="F9" s="33">
        <v>295722.84999999998</v>
      </c>
      <c r="G9" s="31">
        <f>F9/F$5*100</f>
        <v>54.474233569270012</v>
      </c>
      <c r="H9" s="34">
        <v>295661.93</v>
      </c>
      <c r="I9" s="31">
        <f>H9/H$5*100</f>
        <v>54.659375371244465</v>
      </c>
      <c r="J9" s="35">
        <v>307432.55</v>
      </c>
      <c r="K9" s="36">
        <f>(J9/J$5)*100</f>
        <v>57.150376091082023</v>
      </c>
      <c r="M9" s="35"/>
      <c r="N9" s="37"/>
      <c r="O9" s="35"/>
      <c r="P9" s="37"/>
      <c r="Q9" s="35"/>
      <c r="R9" s="37"/>
      <c r="S9" s="35"/>
      <c r="T9" s="37"/>
    </row>
    <row r="10" spans="1:21" ht="21.75">
      <c r="A10" s="29" t="s">
        <v>13</v>
      </c>
      <c r="B10" s="30">
        <f>AVERAGE(D10,F10,H10,J10)</f>
        <v>127616.29250000001</v>
      </c>
      <c r="C10" s="31">
        <f>B10/B$5*100</f>
        <v>23.584776977643056</v>
      </c>
      <c r="D10" s="32">
        <v>115173.57</v>
      </c>
      <c r="E10" s="31">
        <f>D10/D$5*100</f>
        <v>21.223757812899937</v>
      </c>
      <c r="F10" s="33">
        <v>131175.44</v>
      </c>
      <c r="G10" s="31">
        <f>F10/F$5*100</f>
        <v>24.163440725367572</v>
      </c>
      <c r="H10" s="38">
        <v>131354.45000000001</v>
      </c>
      <c r="I10" s="31">
        <f>H10/H$5*100</f>
        <v>24.283654609280823</v>
      </c>
      <c r="J10" s="35">
        <v>132761.71</v>
      </c>
      <c r="K10" s="36">
        <f>(J10/J$5)*100</f>
        <v>24.679825402336757</v>
      </c>
      <c r="M10" s="35"/>
      <c r="N10" s="37"/>
      <c r="O10" s="35"/>
      <c r="P10" s="37"/>
      <c r="Q10" s="35"/>
      <c r="R10" s="37"/>
      <c r="S10" s="35"/>
      <c r="T10" s="37"/>
    </row>
    <row r="11" spans="1:21" ht="21.75">
      <c r="A11" s="29" t="s">
        <v>14</v>
      </c>
      <c r="B11" s="30">
        <f>AVERAGE(D11,F11,H11,J11)</f>
        <v>59366.297500000001</v>
      </c>
      <c r="C11" s="31">
        <f>B11/B$5*100</f>
        <v>10.97149007463846</v>
      </c>
      <c r="D11" s="32">
        <v>53672.09</v>
      </c>
      <c r="E11" s="31">
        <f>D11/D$5*100</f>
        <v>9.8904934480381961</v>
      </c>
      <c r="F11" s="33">
        <v>63802.67</v>
      </c>
      <c r="G11" s="31">
        <f>F11/F$5*100</f>
        <v>11.752901569571161</v>
      </c>
      <c r="H11" s="38">
        <v>65301.8</v>
      </c>
      <c r="I11" s="31">
        <f>H11/H$5*100</f>
        <v>12.072422034916476</v>
      </c>
      <c r="J11" s="35">
        <v>54688.63</v>
      </c>
      <c r="K11" s="36">
        <f>(J11/J$5)*100</f>
        <v>10.166378844419796</v>
      </c>
      <c r="M11" s="35"/>
      <c r="N11" s="37"/>
      <c r="O11" s="35"/>
      <c r="P11" s="37"/>
      <c r="Q11" s="35"/>
      <c r="R11" s="37"/>
      <c r="S11" s="35"/>
      <c r="T11" s="37"/>
    </row>
    <row r="12" spans="1:21" ht="21.75">
      <c r="A12" s="29" t="s">
        <v>15</v>
      </c>
      <c r="B12" s="30">
        <f>AVERAGE(D12,F12,H12,J12)</f>
        <v>235.51749999999998</v>
      </c>
      <c r="C12" s="44">
        <f>B12/B$13*100</f>
        <v>7.7237028484326106E-2</v>
      </c>
      <c r="D12" s="39">
        <v>258.93</v>
      </c>
      <c r="E12" s="40">
        <f>D12/D$5*100</f>
        <v>4.7714658931681815E-2</v>
      </c>
      <c r="F12" s="41">
        <v>683.14</v>
      </c>
      <c r="G12" s="31">
        <f>F12/F$5*100</f>
        <v>0.12583920356682318</v>
      </c>
      <c r="H12" s="38">
        <v>0</v>
      </c>
      <c r="I12" s="36" t="s">
        <v>16</v>
      </c>
      <c r="J12" s="39">
        <v>0</v>
      </c>
      <c r="K12" s="36" t="s">
        <v>16</v>
      </c>
      <c r="M12" s="35"/>
      <c r="N12" s="37"/>
      <c r="O12" s="35"/>
      <c r="P12" s="37"/>
      <c r="Q12" s="35"/>
      <c r="R12" s="35"/>
      <c r="S12" s="35"/>
      <c r="T12" s="35"/>
    </row>
    <row r="13" spans="1:21" s="23" customFormat="1" ht="22.5" customHeight="1">
      <c r="A13" s="15" t="s">
        <v>17</v>
      </c>
      <c r="B13" s="16">
        <f>AVERAGE(D13,F13,H13,J13)</f>
        <v>304928.22499999998</v>
      </c>
      <c r="C13" s="42">
        <f>SUM(C15:C20)</f>
        <v>100.00000163973016</v>
      </c>
      <c r="D13" s="18">
        <v>303853.86</v>
      </c>
      <c r="E13" s="27">
        <f>SUM(E15:E20)</f>
        <v>100.00000000000001</v>
      </c>
      <c r="F13" s="19">
        <v>309837.36</v>
      </c>
      <c r="G13" s="27">
        <f>SUM(G15:G20)</f>
        <v>100.00000322749975</v>
      </c>
      <c r="H13" s="43">
        <v>305199.39</v>
      </c>
      <c r="I13" s="27">
        <f>SUM(I15:I20)</f>
        <v>100.00000327654652</v>
      </c>
      <c r="J13" s="24">
        <v>300822.28999999998</v>
      </c>
      <c r="K13" s="28">
        <f>SUM(K15:K20)</f>
        <v>100</v>
      </c>
      <c r="M13" s="24"/>
      <c r="N13" s="25"/>
      <c r="O13" s="24"/>
      <c r="P13" s="25"/>
      <c r="Q13" s="24"/>
      <c r="R13" s="25"/>
      <c r="S13" s="24"/>
      <c r="T13" s="25"/>
      <c r="U13" s="26"/>
    </row>
    <row r="14" spans="1:21" s="23" customFormat="1" ht="7.5" customHeight="1">
      <c r="A14" s="15"/>
      <c r="B14" s="16"/>
      <c r="C14" s="27"/>
      <c r="D14" s="18"/>
      <c r="E14" s="27"/>
      <c r="F14" s="19"/>
      <c r="G14" s="27"/>
      <c r="H14" s="43"/>
      <c r="I14" s="27"/>
      <c r="J14" s="24"/>
      <c r="K14" s="28"/>
      <c r="M14" s="24"/>
      <c r="N14" s="25"/>
      <c r="O14" s="24"/>
      <c r="P14" s="25"/>
      <c r="Q14" s="24"/>
      <c r="R14" s="25"/>
      <c r="S14" s="24"/>
      <c r="T14" s="25"/>
      <c r="U14" s="26"/>
    </row>
    <row r="15" spans="1:21" ht="21.75">
      <c r="A15" s="29" t="s">
        <v>10</v>
      </c>
      <c r="B15" s="30">
        <f>AVERAGE(D15,F15,H15,J15)</f>
        <v>15109.087500000001</v>
      </c>
      <c r="C15" s="44">
        <f>B15/B$13*100</f>
        <v>4.9549652217337385</v>
      </c>
      <c r="D15" s="32">
        <v>14955.47</v>
      </c>
      <c r="E15" s="31">
        <f>D15/D$13*100</f>
        <v>4.9219285876440733</v>
      </c>
      <c r="F15" s="33">
        <v>15232.89</v>
      </c>
      <c r="G15" s="31">
        <f>F15/F$13*100</f>
        <v>4.9164148571366608</v>
      </c>
      <c r="H15" s="38">
        <v>15263.72</v>
      </c>
      <c r="I15" s="31">
        <f>H15/H$13*100</f>
        <v>5.0012288687732953</v>
      </c>
      <c r="J15" s="35">
        <v>14984.27</v>
      </c>
      <c r="K15" s="36">
        <f>(J15/J$13)*100</f>
        <v>4.9811036276600387</v>
      </c>
      <c r="M15" s="35"/>
      <c r="N15" s="37"/>
      <c r="O15" s="35"/>
      <c r="P15" s="37"/>
      <c r="Q15" s="35"/>
      <c r="R15" s="37"/>
      <c r="S15" s="35"/>
      <c r="T15" s="37"/>
    </row>
    <row r="16" spans="1:21" ht="21.75">
      <c r="A16" s="29" t="s">
        <v>11</v>
      </c>
      <c r="B16" s="30">
        <f>AVERAGE(D16,F16,H16,J16)</f>
        <v>13814.432499999999</v>
      </c>
      <c r="C16" s="44">
        <f>B16/B$13*100</f>
        <v>4.5303882577613139</v>
      </c>
      <c r="D16" s="32">
        <v>16339.24</v>
      </c>
      <c r="E16" s="31">
        <f>D16/D$13*100</f>
        <v>5.3773350122983468</v>
      </c>
      <c r="F16" s="33">
        <v>17604.48</v>
      </c>
      <c r="G16" s="31">
        <f>F16/F$13*100</f>
        <v>5.6818454688614697</v>
      </c>
      <c r="H16" s="38">
        <v>11492.81</v>
      </c>
      <c r="I16" s="31">
        <f>H16/H$13*100</f>
        <v>3.7656726640246561</v>
      </c>
      <c r="J16" s="35">
        <v>9821.2000000000007</v>
      </c>
      <c r="K16" s="36">
        <f>(J16/J$13)*100</f>
        <v>3.2647846673861833</v>
      </c>
      <c r="M16" s="35"/>
      <c r="N16" s="37"/>
      <c r="O16" s="35"/>
      <c r="P16" s="37"/>
      <c r="Q16" s="35"/>
      <c r="R16" s="37"/>
      <c r="S16" s="35"/>
      <c r="T16" s="37"/>
    </row>
    <row r="17" spans="1:21" ht="21.75">
      <c r="A17" s="29" t="s">
        <v>12</v>
      </c>
      <c r="B17" s="30">
        <f>AVERAGE(D17,F17,H17,J17)</f>
        <v>186174.89500000002</v>
      </c>
      <c r="C17" s="44">
        <f>B17/B$13*100</f>
        <v>61.0553171980062</v>
      </c>
      <c r="D17" s="32">
        <v>196724.18</v>
      </c>
      <c r="E17" s="31">
        <f>D17/D$13*100</f>
        <v>64.743024821208465</v>
      </c>
      <c r="F17" s="33">
        <v>182750.27</v>
      </c>
      <c r="G17" s="31">
        <f>F17/F$13*100</f>
        <v>58.982644959277984</v>
      </c>
      <c r="H17" s="38">
        <v>179107.32</v>
      </c>
      <c r="I17" s="31">
        <f>H17/H$13*100</f>
        <v>58.685346651577518</v>
      </c>
      <c r="J17" s="35">
        <v>186117.81</v>
      </c>
      <c r="K17" s="36">
        <f>(J17/J$13)*100</f>
        <v>61.86968724957184</v>
      </c>
      <c r="M17" s="35"/>
      <c r="N17" s="37"/>
      <c r="O17" s="35"/>
      <c r="P17" s="37"/>
      <c r="Q17" s="35"/>
      <c r="R17" s="37"/>
      <c r="S17" s="35"/>
      <c r="T17" s="37"/>
    </row>
    <row r="18" spans="1:21" ht="21.75">
      <c r="A18" s="29" t="s">
        <v>13</v>
      </c>
      <c r="B18" s="30">
        <f>AVERAGE(D18,F18,H18,J18)</f>
        <v>66388.592499999999</v>
      </c>
      <c r="C18" s="44">
        <f>B18/B$13*100</f>
        <v>21.771875168328549</v>
      </c>
      <c r="D18" s="32">
        <v>55796.5</v>
      </c>
      <c r="E18" s="31">
        <f>D18/D$13*100</f>
        <v>18.362939341958665</v>
      </c>
      <c r="F18" s="33">
        <v>67766.33</v>
      </c>
      <c r="G18" s="31">
        <f>F18/F$13*100</f>
        <v>21.871581270896449</v>
      </c>
      <c r="H18" s="38">
        <v>71193.45</v>
      </c>
      <c r="I18" s="31">
        <f>H18/H$13*100</f>
        <v>23.326865102843094</v>
      </c>
      <c r="J18" s="35">
        <v>70798.09</v>
      </c>
      <c r="K18" s="36">
        <f>(J18/J$13)*100</f>
        <v>23.534855080054076</v>
      </c>
      <c r="M18" s="35"/>
      <c r="N18" s="37"/>
      <c r="O18" s="35"/>
      <c r="P18" s="37"/>
      <c r="Q18" s="35"/>
      <c r="R18" s="37"/>
      <c r="S18" s="35"/>
      <c r="T18" s="37"/>
    </row>
    <row r="19" spans="1:21" ht="21.75">
      <c r="A19" s="29" t="s">
        <v>14</v>
      </c>
      <c r="B19" s="30">
        <f>AVERAGE(D19,F19,H19,J19)</f>
        <v>23270.437499999996</v>
      </c>
      <c r="C19" s="44">
        <f>B19/B$13*100</f>
        <v>7.6314475316281394</v>
      </c>
      <c r="D19" s="32">
        <v>20038.47</v>
      </c>
      <c r="E19" s="31">
        <f>D19/D$13*100</f>
        <v>6.5947722368904591</v>
      </c>
      <c r="F19" s="33">
        <v>25800.26</v>
      </c>
      <c r="G19" s="31">
        <f>F19/F$13*100</f>
        <v>8.3270332538335605</v>
      </c>
      <c r="H19" s="38">
        <v>28142.1</v>
      </c>
      <c r="I19" s="31">
        <f>H19/H$13*100</f>
        <v>9.2208899893279597</v>
      </c>
      <c r="J19" s="35">
        <v>19100.919999999998</v>
      </c>
      <c r="K19" s="36">
        <f>(J19/J$13)*100</f>
        <v>6.3495693753278726</v>
      </c>
      <c r="M19" s="35"/>
      <c r="N19" s="37"/>
      <c r="O19" s="35"/>
      <c r="P19" s="37"/>
      <c r="Q19" s="35"/>
      <c r="R19" s="37"/>
      <c r="S19" s="35"/>
      <c r="T19" s="37"/>
    </row>
    <row r="20" spans="1:21" ht="21.75">
      <c r="A20" s="29" t="s">
        <v>15</v>
      </c>
      <c r="B20" s="30">
        <f>AVERAGE(D20,F20,H20,J20)</f>
        <v>170.785</v>
      </c>
      <c r="C20" s="44">
        <f>B20/B$13*100</f>
        <v>5.6008262272211763E-2</v>
      </c>
      <c r="D20" s="39">
        <v>0</v>
      </c>
      <c r="E20" s="36" t="s">
        <v>16</v>
      </c>
      <c r="F20" s="39">
        <v>683.14</v>
      </c>
      <c r="G20" s="31">
        <f>F20/F$13*100</f>
        <v>0.22048341749361663</v>
      </c>
      <c r="H20" s="39">
        <v>0</v>
      </c>
      <c r="I20" s="36" t="s">
        <v>16</v>
      </c>
      <c r="J20" s="39">
        <v>0</v>
      </c>
      <c r="K20" s="36" t="s">
        <v>16</v>
      </c>
      <c r="M20" s="45"/>
      <c r="N20" s="37"/>
      <c r="O20" s="45"/>
      <c r="P20" s="37"/>
      <c r="Q20" s="45"/>
      <c r="R20" s="35"/>
      <c r="S20" s="45"/>
      <c r="T20" s="35"/>
    </row>
    <row r="21" spans="1:21" s="23" customFormat="1" ht="22.5" customHeight="1">
      <c r="A21" s="15" t="s">
        <v>18</v>
      </c>
      <c r="B21" s="16">
        <f>AVERAGE(D21,F21,H21,J21)</f>
        <v>235821.26249999998</v>
      </c>
      <c r="C21" s="42">
        <f>SUM(C23:C29)</f>
        <v>99.972551245246606</v>
      </c>
      <c r="D21" s="18">
        <v>238809.56</v>
      </c>
      <c r="E21" s="27">
        <f>SUM(E23:E28)</f>
        <v>100.00000418743706</v>
      </c>
      <c r="F21" s="19">
        <v>231643.86</v>
      </c>
      <c r="G21" s="42">
        <f>SUM(G23:G28)</f>
        <v>100.00000000000001</v>
      </c>
      <c r="H21" s="43">
        <v>235717.75</v>
      </c>
      <c r="I21" s="27">
        <f>SUM(I23:I28)</f>
        <v>100</v>
      </c>
      <c r="J21" s="24">
        <v>237113.88</v>
      </c>
      <c r="K21" s="28">
        <f>SUM(K23:K28)</f>
        <v>100</v>
      </c>
      <c r="M21" s="24"/>
      <c r="N21" s="25"/>
      <c r="O21" s="24"/>
      <c r="P21" s="25"/>
      <c r="Q21" s="24"/>
      <c r="R21" s="25"/>
      <c r="S21" s="24"/>
      <c r="T21" s="25"/>
      <c r="U21" s="26"/>
    </row>
    <row r="22" spans="1:21" s="23" customFormat="1" ht="7.5" customHeight="1">
      <c r="A22" s="15"/>
      <c r="B22" s="16"/>
      <c r="C22" s="27"/>
      <c r="D22" s="18"/>
      <c r="E22" s="27"/>
      <c r="F22" s="19"/>
      <c r="G22" s="27"/>
      <c r="H22" s="20"/>
      <c r="I22" s="27"/>
      <c r="J22" s="43"/>
      <c r="K22" s="28"/>
      <c r="M22" s="24"/>
      <c r="N22" s="25"/>
      <c r="O22" s="24"/>
      <c r="P22" s="25"/>
      <c r="Q22" s="24"/>
      <c r="R22" s="25"/>
      <c r="S22" s="24"/>
      <c r="T22" s="25"/>
      <c r="U22" s="26"/>
    </row>
    <row r="23" spans="1:21" ht="21.75">
      <c r="A23" s="29" t="s">
        <v>10</v>
      </c>
      <c r="B23" s="30">
        <f>AVERAGE(D23,F23,H23,J23)</f>
        <v>4807.3</v>
      </c>
      <c r="C23" s="44">
        <f>B23/B$21*100</f>
        <v>2.0385354352854423</v>
      </c>
      <c r="D23" s="32">
        <v>6272.36</v>
      </c>
      <c r="E23" s="31">
        <f>D23/D$21*100</f>
        <v>2.6265112669693789</v>
      </c>
      <c r="F23" s="33">
        <v>2804.79</v>
      </c>
      <c r="G23" s="44">
        <f>F23/F$21*100</f>
        <v>1.2108199198545559</v>
      </c>
      <c r="H23" s="38">
        <v>4392.84</v>
      </c>
      <c r="I23" s="31">
        <f>H23/H$21*100</f>
        <v>1.8636017016113553</v>
      </c>
      <c r="J23" s="38">
        <v>5759.21</v>
      </c>
      <c r="K23" s="36">
        <f>(J23/J$21)*100</f>
        <v>2.4288793216154194</v>
      </c>
      <c r="M23" s="35"/>
      <c r="N23" s="37"/>
      <c r="O23" s="35"/>
      <c r="P23" s="37"/>
      <c r="Q23" s="35"/>
      <c r="R23" s="37"/>
      <c r="S23" s="35"/>
      <c r="T23" s="37"/>
    </row>
    <row r="24" spans="1:21" ht="21.75">
      <c r="A24" s="29" t="s">
        <v>11</v>
      </c>
      <c r="B24" s="30">
        <f>AVERAGE(D24,F24,H24,J24)</f>
        <v>14635.9125</v>
      </c>
      <c r="C24" s="44">
        <f>B24/B$21*100</f>
        <v>6.2063583007066638</v>
      </c>
      <c r="D24" s="32">
        <v>13051.84</v>
      </c>
      <c r="E24" s="31">
        <f>D24/D$21*100</f>
        <v>5.4653758417376599</v>
      </c>
      <c r="F24" s="33">
        <v>15553.61</v>
      </c>
      <c r="G24" s="44">
        <f>F24/F$21*100</f>
        <v>6.7144495001939628</v>
      </c>
      <c r="H24" s="38">
        <v>17449.599999999999</v>
      </c>
      <c r="I24" s="31">
        <f>H24/H$21*100</f>
        <v>7.402751808041609</v>
      </c>
      <c r="J24" s="38">
        <v>12488.6</v>
      </c>
      <c r="K24" s="36">
        <f>(J24/J$21)*100</f>
        <v>5.2669206880676915</v>
      </c>
      <c r="M24" s="35"/>
      <c r="N24" s="37"/>
      <c r="O24" s="35"/>
      <c r="P24" s="37"/>
      <c r="Q24" s="35"/>
      <c r="R24" s="37"/>
      <c r="S24" s="35"/>
      <c r="T24" s="37"/>
    </row>
    <row r="25" spans="1:21" ht="21.75">
      <c r="A25" s="29" t="s">
        <v>12</v>
      </c>
      <c r="B25" s="30">
        <f>AVERAGE(D25,F25,H25,J25)</f>
        <v>121204.94499999999</v>
      </c>
      <c r="C25" s="44">
        <f>B25/B$21*100</f>
        <v>51.396953656797592</v>
      </c>
      <c r="D25" s="32">
        <v>126215.74</v>
      </c>
      <c r="E25" s="31">
        <f>D25/D$21*100</f>
        <v>52.852046626609081</v>
      </c>
      <c r="F25" s="33">
        <v>120734.69</v>
      </c>
      <c r="G25" s="44">
        <f>F25/F$21*100</f>
        <v>52.120824614129646</v>
      </c>
      <c r="H25" s="38">
        <v>116554.61</v>
      </c>
      <c r="I25" s="31">
        <f>H25/H$21*100</f>
        <v>49.446683586620019</v>
      </c>
      <c r="J25" s="38">
        <v>121314.74</v>
      </c>
      <c r="K25" s="36">
        <f>(J25/J$21)*100</f>
        <v>51.163069829568819</v>
      </c>
      <c r="M25" s="35"/>
      <c r="N25" s="37"/>
      <c r="O25" s="35"/>
      <c r="P25" s="37"/>
      <c r="Q25" s="35"/>
      <c r="R25" s="37"/>
      <c r="S25" s="35"/>
      <c r="T25" s="37"/>
    </row>
    <row r="26" spans="1:21" ht="21.75">
      <c r="A26" s="29" t="s">
        <v>13</v>
      </c>
      <c r="B26" s="30">
        <f>AVERAGE(D26,F26,H26,J26)</f>
        <v>59931.224999999999</v>
      </c>
      <c r="C26" s="44">
        <f>B26/B$21*100</f>
        <v>25.413834344135957</v>
      </c>
      <c r="D26" s="32">
        <v>59377.08</v>
      </c>
      <c r="E26" s="31">
        <f>D26/D$21*100</f>
        <v>24.86377848524992</v>
      </c>
      <c r="F26" s="33">
        <v>58223.199999999997</v>
      </c>
      <c r="G26" s="44">
        <f>F26/F$21*100</f>
        <v>25.13479096747913</v>
      </c>
      <c r="H26" s="38">
        <v>60161</v>
      </c>
      <c r="I26" s="31">
        <f>H26/H$21*100</f>
        <v>25.522473381830601</v>
      </c>
      <c r="J26" s="38">
        <v>61963.62</v>
      </c>
      <c r="K26" s="36">
        <f>(J26/J$21)*100</f>
        <v>26.132430543500874</v>
      </c>
      <c r="M26" s="35"/>
      <c r="N26" s="37"/>
      <c r="O26" s="35"/>
      <c r="P26" s="37"/>
      <c r="Q26" s="35"/>
      <c r="R26" s="37"/>
      <c r="S26" s="35"/>
      <c r="T26" s="37"/>
    </row>
    <row r="27" spans="1:21" ht="21.75">
      <c r="A27" s="29" t="s">
        <v>14</v>
      </c>
      <c r="B27" s="30">
        <f>AVERAGE(D27,F27,H27,J27)</f>
        <v>35177.15</v>
      </c>
      <c r="C27" s="44">
        <f>B27/B$21*100</f>
        <v>14.916869508320948</v>
      </c>
      <c r="D27" s="32">
        <v>33633.620000000003</v>
      </c>
      <c r="E27" s="31">
        <f>D27/D$21*100</f>
        <v>14.083866659274447</v>
      </c>
      <c r="F27" s="33">
        <v>34327.57</v>
      </c>
      <c r="G27" s="44">
        <f>F27/F$21*100</f>
        <v>14.819114998342714</v>
      </c>
      <c r="H27" s="38">
        <v>37159.699999999997</v>
      </c>
      <c r="I27" s="31">
        <f>H27/H$21*100</f>
        <v>15.764489521896419</v>
      </c>
      <c r="J27" s="38">
        <v>35587.71</v>
      </c>
      <c r="K27" s="36">
        <f>(J27/J$21)*100</f>
        <v>15.008699617247206</v>
      </c>
      <c r="M27" s="35"/>
      <c r="N27" s="37"/>
      <c r="O27" s="35"/>
      <c r="P27" s="37"/>
      <c r="Q27" s="35"/>
      <c r="R27" s="37"/>
      <c r="S27" s="35"/>
      <c r="T27" s="37"/>
    </row>
    <row r="28" spans="1:21" ht="21.75">
      <c r="A28" s="29" t="s">
        <v>15</v>
      </c>
      <c r="B28" s="39" t="s">
        <v>16</v>
      </c>
      <c r="C28" s="36" t="s">
        <v>16</v>
      </c>
      <c r="D28" s="39">
        <v>258.93</v>
      </c>
      <c r="E28" s="31">
        <f>D28/D$21*100</f>
        <v>0.10842530759656356</v>
      </c>
      <c r="F28" s="41">
        <v>0</v>
      </c>
      <c r="G28" s="36" t="s">
        <v>16</v>
      </c>
      <c r="H28" s="38" t="s">
        <v>16</v>
      </c>
      <c r="I28" s="36" t="s">
        <v>16</v>
      </c>
      <c r="J28" s="39" t="s">
        <v>16</v>
      </c>
      <c r="K28" s="36" t="s">
        <v>16</v>
      </c>
      <c r="M28" s="45"/>
      <c r="N28" s="37"/>
      <c r="O28" s="45"/>
      <c r="P28" s="37"/>
      <c r="Q28" s="45"/>
      <c r="R28" s="35"/>
      <c r="S28" s="45"/>
      <c r="T28" s="35"/>
    </row>
    <row r="29" spans="1:21" ht="9" customHeight="1">
      <c r="A29" s="46"/>
      <c r="B29" s="47"/>
      <c r="C29" s="48"/>
      <c r="D29" s="47"/>
      <c r="E29" s="49"/>
      <c r="F29" s="48"/>
      <c r="G29" s="48"/>
      <c r="H29" s="47"/>
      <c r="I29" s="49"/>
      <c r="J29" s="48"/>
      <c r="K29" s="49"/>
    </row>
    <row r="30" spans="1:21" ht="9" customHeight="1">
      <c r="A30" s="1"/>
      <c r="B30" s="2"/>
      <c r="C30" s="2"/>
      <c r="D30" s="2"/>
      <c r="E30" s="2"/>
      <c r="F30" s="1"/>
      <c r="G30" s="1"/>
      <c r="H30" s="1"/>
      <c r="I30" s="1"/>
      <c r="J30" s="1"/>
    </row>
    <row r="31" spans="1:21" ht="21.75">
      <c r="A31" s="50" t="s">
        <v>19</v>
      </c>
      <c r="B31" s="2"/>
      <c r="C31" s="2"/>
      <c r="D31" s="1"/>
      <c r="E31" s="1"/>
      <c r="F31" s="1"/>
      <c r="G31" s="1"/>
      <c r="H31" s="1"/>
      <c r="I31" s="1"/>
      <c r="J31" s="1"/>
    </row>
    <row r="32" spans="1:21" ht="21.75">
      <c r="A32" s="50" t="s">
        <v>20</v>
      </c>
      <c r="B32" s="2"/>
      <c r="C32" s="2"/>
      <c r="D32" s="1"/>
      <c r="E32" s="1"/>
      <c r="F32" s="1"/>
      <c r="G32" s="1"/>
      <c r="H32" s="1"/>
      <c r="I32" s="1"/>
      <c r="J32" s="1"/>
      <c r="Q32" s="24"/>
      <c r="R32" s="25"/>
    </row>
    <row r="33" spans="1:18" ht="21.75">
      <c r="A33" s="51"/>
      <c r="B33" s="52"/>
      <c r="C33" s="52"/>
      <c r="D33" s="52"/>
      <c r="E33" s="52"/>
      <c r="F33" s="52"/>
      <c r="H33" s="52"/>
      <c r="J33" s="52"/>
      <c r="Q33" s="24"/>
      <c r="R33" s="25"/>
    </row>
  </sheetData>
  <mergeCells count="9">
    <mergeCell ref="O3:P3"/>
    <mergeCell ref="Q3:R3"/>
    <mergeCell ref="S3:T3"/>
    <mergeCell ref="B3:C3"/>
    <mergeCell ref="D3:E3"/>
    <mergeCell ref="F3:G3"/>
    <mergeCell ref="H3:I3"/>
    <mergeCell ref="J3:K3"/>
    <mergeCell ref="M3:N3"/>
  </mergeCells>
  <printOptions horizontalCentered="1"/>
  <pageMargins left="0" right="0" top="0.98425196850393704" bottom="0.59055118110236227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2016-02-29T09:35:44Z</dcterms:created>
  <dcterms:modified xsi:type="dcterms:W3CDTF">2016-02-29T09:37:16Z</dcterms:modified>
</cp:coreProperties>
</file>