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0055" windowHeight="8445"/>
  </bookViews>
  <sheets>
    <sheet name="T2" sheetId="1" r:id="rId1"/>
  </sheets>
  <calcPr calcId="124519"/>
</workbook>
</file>

<file path=xl/calcChain.xml><?xml version="1.0" encoding="utf-8"?>
<calcChain xmlns="http://schemas.openxmlformats.org/spreadsheetml/2006/main">
  <c r="K52" i="1"/>
  <c r="I52"/>
  <c r="G52"/>
  <c r="E52"/>
  <c r="B52"/>
  <c r="C52" s="1"/>
  <c r="K51"/>
  <c r="I51"/>
  <c r="G51"/>
  <c r="E51"/>
  <c r="B51"/>
  <c r="K50"/>
  <c r="I50"/>
  <c r="G50"/>
  <c r="E50"/>
  <c r="B50"/>
  <c r="K49"/>
  <c r="I49"/>
  <c r="G49"/>
  <c r="E49"/>
  <c r="C49"/>
  <c r="B49"/>
  <c r="K48"/>
  <c r="I48"/>
  <c r="G48"/>
  <c r="E48"/>
  <c r="B48"/>
  <c r="K47"/>
  <c r="I47"/>
  <c r="G47"/>
  <c r="E47"/>
  <c r="B47"/>
  <c r="C47" s="1"/>
  <c r="K45"/>
  <c r="I45"/>
  <c r="G45"/>
  <c r="E45"/>
  <c r="B45"/>
  <c r="K44"/>
  <c r="I44"/>
  <c r="G44"/>
  <c r="E44"/>
  <c r="B44"/>
  <c r="C44" s="1"/>
  <c r="K43"/>
  <c r="I43"/>
  <c r="G43"/>
  <c r="E43"/>
  <c r="B43"/>
  <c r="C43" s="1"/>
  <c r="K42"/>
  <c r="I42"/>
  <c r="G42"/>
  <c r="E42"/>
  <c r="B42"/>
  <c r="K41"/>
  <c r="I41"/>
  <c r="G41"/>
  <c r="E41"/>
  <c r="B41"/>
  <c r="K40"/>
  <c r="K37" s="1"/>
  <c r="I40"/>
  <c r="G40"/>
  <c r="E40"/>
  <c r="C40"/>
  <c r="B40"/>
  <c r="K39"/>
  <c r="I39"/>
  <c r="G39"/>
  <c r="G37" s="1"/>
  <c r="E39"/>
  <c r="B39"/>
  <c r="E37"/>
  <c r="B37"/>
  <c r="C51" s="1"/>
  <c r="K36"/>
  <c r="I36"/>
  <c r="G36"/>
  <c r="E36"/>
  <c r="B36"/>
  <c r="K35"/>
  <c r="I35"/>
  <c r="G35"/>
  <c r="E35"/>
  <c r="B35"/>
  <c r="C35" s="1"/>
  <c r="K34"/>
  <c r="I34"/>
  <c r="G34"/>
  <c r="E34"/>
  <c r="B34"/>
  <c r="K33"/>
  <c r="I33"/>
  <c r="G33"/>
  <c r="E33"/>
  <c r="B33"/>
  <c r="C33" s="1"/>
  <c r="K32"/>
  <c r="I32"/>
  <c r="G32"/>
  <c r="E32"/>
  <c r="B32"/>
  <c r="K31"/>
  <c r="I31"/>
  <c r="G31"/>
  <c r="E31"/>
  <c r="B31"/>
  <c r="K30"/>
  <c r="G30"/>
  <c r="E30"/>
  <c r="B30"/>
  <c r="K29"/>
  <c r="I29"/>
  <c r="G29"/>
  <c r="E29"/>
  <c r="B29"/>
  <c r="C29" s="1"/>
  <c r="K28"/>
  <c r="I28"/>
  <c r="G28"/>
  <c r="E28"/>
  <c r="B28"/>
  <c r="K27"/>
  <c r="I27"/>
  <c r="G27"/>
  <c r="E27"/>
  <c r="B27"/>
  <c r="C27" s="1"/>
  <c r="K26"/>
  <c r="I26"/>
  <c r="G26"/>
  <c r="E26"/>
  <c r="B26"/>
  <c r="K25"/>
  <c r="I25"/>
  <c r="G25"/>
  <c r="E25"/>
  <c r="B25"/>
  <c r="K24"/>
  <c r="I24"/>
  <c r="G24"/>
  <c r="G21" s="1"/>
  <c r="E24"/>
  <c r="B24"/>
  <c r="C24" s="1"/>
  <c r="K23"/>
  <c r="I23"/>
  <c r="G23"/>
  <c r="E23"/>
  <c r="B23"/>
  <c r="B21"/>
  <c r="C30" s="1"/>
  <c r="K20"/>
  <c r="I20"/>
  <c r="G20"/>
  <c r="E20"/>
  <c r="B20"/>
  <c r="K19"/>
  <c r="I19"/>
  <c r="G19"/>
  <c r="E19"/>
  <c r="B19"/>
  <c r="K18"/>
  <c r="I18"/>
  <c r="G18"/>
  <c r="E18"/>
  <c r="B18"/>
  <c r="K17"/>
  <c r="I17"/>
  <c r="G17"/>
  <c r="E17"/>
  <c r="B17"/>
  <c r="K16"/>
  <c r="I16"/>
  <c r="G16"/>
  <c r="E16"/>
  <c r="B16"/>
  <c r="K15"/>
  <c r="I15"/>
  <c r="G15"/>
  <c r="E15"/>
  <c r="B15"/>
  <c r="K14"/>
  <c r="G14"/>
  <c r="E14"/>
  <c r="B14"/>
  <c r="K13"/>
  <c r="I13"/>
  <c r="G13"/>
  <c r="E13"/>
  <c r="B13"/>
  <c r="K12"/>
  <c r="I12"/>
  <c r="G12"/>
  <c r="E12"/>
  <c r="B12"/>
  <c r="C12" s="1"/>
  <c r="K11"/>
  <c r="I11"/>
  <c r="G11"/>
  <c r="E11"/>
  <c r="B11"/>
  <c r="K10"/>
  <c r="I10"/>
  <c r="G10"/>
  <c r="E10"/>
  <c r="B10"/>
  <c r="K9"/>
  <c r="I9"/>
  <c r="G9"/>
  <c r="E9"/>
  <c r="B9"/>
  <c r="K8"/>
  <c r="I8"/>
  <c r="I5" s="1"/>
  <c r="G8"/>
  <c r="E8"/>
  <c r="B8"/>
  <c r="C8" s="1"/>
  <c r="K7"/>
  <c r="I7"/>
  <c r="G7"/>
  <c r="E7"/>
  <c r="E5" s="1"/>
  <c r="B7"/>
  <c r="B5"/>
  <c r="C19" s="1"/>
  <c r="E21" l="1"/>
  <c r="K5"/>
  <c r="K21"/>
  <c r="C25"/>
  <c r="C31"/>
  <c r="C34"/>
  <c r="C45"/>
  <c r="C10"/>
  <c r="C14"/>
  <c r="C15"/>
  <c r="I21"/>
  <c r="C36"/>
  <c r="C39"/>
  <c r="C48"/>
  <c r="G5"/>
  <c r="C32"/>
  <c r="C23"/>
  <c r="C21" s="1"/>
  <c r="C42"/>
  <c r="I37"/>
  <c r="C41"/>
  <c r="C50"/>
  <c r="C16"/>
  <c r="C7"/>
  <c r="C11"/>
  <c r="C18"/>
  <c r="C20"/>
  <c r="C9"/>
  <c r="C13"/>
  <c r="C17"/>
  <c r="C26"/>
  <c r="C28"/>
  <c r="C37" l="1"/>
  <c r="C5"/>
</calcChain>
</file>

<file path=xl/sharedStrings.xml><?xml version="1.0" encoding="utf-8"?>
<sst xmlns="http://schemas.openxmlformats.org/spreadsheetml/2006/main" count="65" uniqueCount="29">
  <si>
    <t>ตารางที่ 2 จำนวนและร้อยละของประชากรอายุ 15 ปีขึ้นไป จำแนกตามระดับการศึกษาที่สำเร็จ และเพศ เป็นรายไตรมาส พ.ศ. 2557</t>
  </si>
  <si>
    <t>ระดับการศึกษาที่สำเร็จ</t>
  </si>
  <si>
    <t>เฉลี่ยปี</t>
  </si>
  <si>
    <t>ไตรมาสที่ 1</t>
  </si>
  <si>
    <t>ไตรมาสที่ 2</t>
  </si>
  <si>
    <t>ไตรมาสที่ 3</t>
  </si>
  <si>
    <t>ไตรมาสที่ 4</t>
  </si>
  <si>
    <t>จำนวน</t>
  </si>
  <si>
    <t>ร้อยละ</t>
  </si>
  <si>
    <t>รวม</t>
  </si>
  <si>
    <t>ไม่ได้เรียน</t>
  </si>
  <si>
    <t>ก่อนประถมศึกษา</t>
  </si>
  <si>
    <t>ระดับประถมศึกษา</t>
  </si>
  <si>
    <t>ระดับมัธยมศึกษาตอนต้น</t>
  </si>
  <si>
    <t>ระดับมัธยมศึกษาตอนปลาย</t>
  </si>
  <si>
    <t xml:space="preserve">     สายสามัญ</t>
  </si>
  <si>
    <t xml:space="preserve">     สายอาชีวศึกษา</t>
  </si>
  <si>
    <t xml:space="preserve">     สายวิชาการศึกษา</t>
  </si>
  <si>
    <t>ระดับอุดมศึกษา</t>
  </si>
  <si>
    <t xml:space="preserve">     สายวิชาการ</t>
  </si>
  <si>
    <t xml:space="preserve">     สายวิชาชีพ</t>
  </si>
  <si>
    <t xml:space="preserve">     สายวิชาการศึกษาระดับมหาวิทยาลัย</t>
  </si>
  <si>
    <t xml:space="preserve">การศึกษาอื่น ๆ </t>
  </si>
  <si>
    <t>ไม่ทราบ</t>
  </si>
  <si>
    <t>ชาย</t>
  </si>
  <si>
    <t>หญิง</t>
  </si>
  <si>
    <t>-</t>
  </si>
  <si>
    <t>ที่มา: การสำรวจภาวะการทำงานของประชากร สำนักงานสถิติจังหวัดระยอง</t>
  </si>
  <si>
    <t xml:space="preserve">         สำนักงานสถิติแห่งชาติ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</si>
</sst>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187" formatCode="#,##0.0"/>
    <numFmt numFmtId="188" formatCode="_(* #,##0_);_(* \(#,##0\);_(* &quot;-&quot;_);_(@_)"/>
    <numFmt numFmtId="189" formatCode="_-* #,##0_-;\-* #,##0_-;_-* &quot;-&quot;??_-;_-@_-"/>
    <numFmt numFmtId="190" formatCode="###,###,##0"/>
  </numFmts>
  <fonts count="4">
    <font>
      <sz val="10"/>
      <name val="Arial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/>
    <xf numFmtId="0" fontId="3" fillId="0" borderId="0" xfId="0" applyFont="1"/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3" fontId="1" fillId="0" borderId="2" xfId="0" applyNumberFormat="1" applyFont="1" applyBorder="1" applyAlignment="1"/>
    <xf numFmtId="187" fontId="1" fillId="0" borderId="4" xfId="0" applyNumberFormat="1" applyFont="1" applyBorder="1" applyAlignment="1"/>
    <xf numFmtId="3" fontId="1" fillId="0" borderId="3" xfId="0" applyNumberFormat="1" applyFont="1" applyBorder="1" applyAlignment="1">
      <alignment horizontal="right" vertical="center"/>
    </xf>
    <xf numFmtId="187" fontId="1" fillId="0" borderId="4" xfId="0" applyNumberFormat="1" applyFont="1" applyBorder="1" applyAlignment="1">
      <alignment horizontal="right" vertical="center"/>
    </xf>
    <xf numFmtId="3" fontId="1" fillId="0" borderId="10" xfId="0" applyNumberFormat="1" applyFont="1" applyBorder="1" applyAlignment="1"/>
    <xf numFmtId="187" fontId="1" fillId="0" borderId="11" xfId="0" applyNumberFormat="1" applyFont="1" applyBorder="1" applyAlignment="1"/>
    <xf numFmtId="3" fontId="2" fillId="0" borderId="0" xfId="0" applyNumberFormat="1" applyFont="1" applyBorder="1" applyAlignment="1">
      <alignment horizontal="right" vertical="center"/>
    </xf>
    <xf numFmtId="3" fontId="1" fillId="0" borderId="11" xfId="0" applyNumberFormat="1" applyFont="1" applyBorder="1" applyAlignment="1">
      <alignment horizontal="right" vertical="center"/>
    </xf>
    <xf numFmtId="0" fontId="2" fillId="0" borderId="9" xfId="0" applyFont="1" applyFill="1" applyBorder="1" applyAlignment="1">
      <alignment horizontal="left" vertical="center" indent="1"/>
    </xf>
    <xf numFmtId="3" fontId="2" fillId="0" borderId="10" xfId="0" applyNumberFormat="1" applyFont="1" applyBorder="1" applyAlignment="1"/>
    <xf numFmtId="187" fontId="2" fillId="0" borderId="11" xfId="0" applyNumberFormat="1" applyFont="1" applyBorder="1" applyAlignment="1"/>
    <xf numFmtId="3" fontId="2" fillId="0" borderId="0" xfId="0" applyNumberFormat="1" applyFont="1" applyBorder="1" applyAlignment="1">
      <alignment horizontal="right"/>
    </xf>
    <xf numFmtId="187" fontId="2" fillId="0" borderId="11" xfId="0" applyNumberFormat="1" applyFont="1" applyBorder="1"/>
    <xf numFmtId="4" fontId="2" fillId="0" borderId="11" xfId="0" applyNumberFormat="1" applyFont="1" applyBorder="1" applyAlignment="1"/>
    <xf numFmtId="188" fontId="2" fillId="0" borderId="0" xfId="0" applyNumberFormat="1" applyFont="1" applyBorder="1" applyAlignment="1">
      <alignment horizontal="right" vertical="center"/>
    </xf>
    <xf numFmtId="188" fontId="2" fillId="0" borderId="10" xfId="0" applyNumberFormat="1" applyFont="1" applyBorder="1" applyAlignment="1">
      <alignment horizontal="right" vertical="center"/>
    </xf>
    <xf numFmtId="188" fontId="2" fillId="0" borderId="11" xfId="0" applyNumberFormat="1" applyFont="1" applyBorder="1" applyAlignment="1">
      <alignment horizontal="right" vertical="center"/>
    </xf>
    <xf numFmtId="4" fontId="2" fillId="0" borderId="11" xfId="0" applyNumberFormat="1" applyFont="1" applyBorder="1"/>
    <xf numFmtId="41" fontId="2" fillId="0" borderId="10" xfId="0" applyNumberFormat="1" applyFont="1" applyBorder="1" applyAlignment="1"/>
    <xf numFmtId="3" fontId="1" fillId="0" borderId="0" xfId="0" applyNumberFormat="1" applyFont="1" applyBorder="1" applyAlignment="1">
      <alignment horizontal="right" vertical="center"/>
    </xf>
    <xf numFmtId="187" fontId="1" fillId="0" borderId="11" xfId="0" applyNumberFormat="1" applyFont="1" applyBorder="1" applyAlignment="1">
      <alignment horizontal="right" vertical="center"/>
    </xf>
    <xf numFmtId="189" fontId="2" fillId="0" borderId="10" xfId="0" applyNumberFormat="1" applyFont="1" applyBorder="1" applyAlignment="1"/>
    <xf numFmtId="3" fontId="2" fillId="0" borderId="10" xfId="0" applyNumberFormat="1" applyFont="1" applyBorder="1" applyAlignment="1">
      <alignment horizontal="right"/>
    </xf>
    <xf numFmtId="3" fontId="2" fillId="0" borderId="6" xfId="0" applyNumberFormat="1" applyFont="1" applyBorder="1" applyAlignment="1">
      <alignment horizontal="right" indent="1"/>
    </xf>
    <xf numFmtId="3" fontId="2" fillId="0" borderId="7" xfId="0" applyNumberFormat="1" applyFont="1" applyBorder="1" applyAlignment="1">
      <alignment horizontal="right" indent="1"/>
    </xf>
    <xf numFmtId="3" fontId="2" fillId="0" borderId="8" xfId="0" applyNumberFormat="1" applyFont="1" applyBorder="1" applyAlignment="1">
      <alignment horizontal="right" indent="1"/>
    </xf>
    <xf numFmtId="3" fontId="2" fillId="0" borderId="6" xfId="0" applyNumberFormat="1" applyFont="1" applyBorder="1" applyAlignment="1"/>
    <xf numFmtId="3" fontId="2" fillId="0" borderId="8" xfId="0" applyNumberFormat="1" applyFont="1" applyBorder="1" applyAlignment="1"/>
    <xf numFmtId="0" fontId="1" fillId="0" borderId="0" xfId="0" applyFont="1" applyFill="1" applyBorder="1" applyAlignment="1">
      <alignment horizontal="center" vertical="center"/>
    </xf>
    <xf numFmtId="190" fontId="1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3" fontId="1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/>
    <xf numFmtId="188" fontId="2" fillId="0" borderId="0" xfId="0" applyNumberFormat="1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5"/>
  <sheetViews>
    <sheetView tabSelected="1" topLeftCell="A31" zoomScale="90" zoomScaleNormal="90" workbookViewId="0">
      <selection activeCell="A60" sqref="A60:IV100"/>
    </sheetView>
  </sheetViews>
  <sheetFormatPr defaultRowHeight="13.5"/>
  <cols>
    <col min="1" max="1" width="31.140625" style="3" customWidth="1"/>
    <col min="2" max="2" width="9.7109375" style="3" customWidth="1"/>
    <col min="3" max="3" width="7.7109375" style="3" customWidth="1"/>
    <col min="4" max="4" width="9.7109375" style="3" customWidth="1"/>
    <col min="5" max="5" width="8.5703125" style="3" customWidth="1"/>
    <col min="6" max="6" width="9.7109375" style="3" customWidth="1"/>
    <col min="7" max="7" width="7.7109375" style="3" customWidth="1"/>
    <col min="8" max="8" width="9.7109375" style="3" customWidth="1"/>
    <col min="9" max="9" width="7.7109375" style="3" customWidth="1"/>
    <col min="10" max="10" width="9.7109375" style="3" customWidth="1"/>
    <col min="11" max="11" width="7.7109375" style="3" customWidth="1"/>
    <col min="12" max="16384" width="9.140625" style="3"/>
  </cols>
  <sheetData>
    <row r="1" spans="1:12" s="2" customFormat="1" ht="21" customHeight="1">
      <c r="A1" s="1" t="s">
        <v>0</v>
      </c>
      <c r="F1" s="1"/>
      <c r="G1" s="1"/>
      <c r="H1" s="1"/>
      <c r="I1" s="1"/>
      <c r="J1" s="1"/>
      <c r="K1" s="1"/>
      <c r="L1" s="1"/>
    </row>
    <row r="2" spans="1:12" ht="9.7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2" ht="21.75" customHeight="1">
      <c r="A3" s="4" t="s">
        <v>1</v>
      </c>
      <c r="B3" s="5" t="s">
        <v>2</v>
      </c>
      <c r="C3" s="6"/>
      <c r="D3" s="5" t="s">
        <v>3</v>
      </c>
      <c r="E3" s="6"/>
      <c r="F3" s="5" t="s">
        <v>4</v>
      </c>
      <c r="G3" s="6"/>
      <c r="H3" s="5" t="s">
        <v>5</v>
      </c>
      <c r="I3" s="7"/>
      <c r="J3" s="5" t="s">
        <v>6</v>
      </c>
      <c r="K3" s="7"/>
    </row>
    <row r="4" spans="1:12" ht="21.75" customHeight="1">
      <c r="A4" s="8"/>
      <c r="B4" s="9" t="s">
        <v>7</v>
      </c>
      <c r="C4" s="10" t="s">
        <v>8</v>
      </c>
      <c r="D4" s="9" t="s">
        <v>7</v>
      </c>
      <c r="E4" s="10" t="s">
        <v>8</v>
      </c>
      <c r="F4" s="9" t="s">
        <v>7</v>
      </c>
      <c r="G4" s="10" t="s">
        <v>8</v>
      </c>
      <c r="H4" s="9" t="s">
        <v>7</v>
      </c>
      <c r="I4" s="11" t="s">
        <v>8</v>
      </c>
      <c r="J4" s="9" t="s">
        <v>7</v>
      </c>
      <c r="K4" s="11" t="s">
        <v>8</v>
      </c>
    </row>
    <row r="5" spans="1:12" ht="19.5" customHeight="1">
      <c r="A5" s="12" t="s">
        <v>9</v>
      </c>
      <c r="B5" s="13">
        <f>AVERAGE(D5,F5,H5,J5)</f>
        <v>709642.5</v>
      </c>
      <c r="C5" s="14">
        <f>SUM(C7:C11,C15,C19,C20)</f>
        <v>100.00000000000001</v>
      </c>
      <c r="D5" s="13">
        <v>705766</v>
      </c>
      <c r="E5" s="14">
        <f>SUM(E7:E11,E15,E19,E20)</f>
        <v>100.00000283380044</v>
      </c>
      <c r="F5" s="13">
        <v>708375</v>
      </c>
      <c r="G5" s="14">
        <f>SUM(G7:G11,G15,G19,G20)</f>
        <v>100</v>
      </c>
      <c r="H5" s="13">
        <v>710937</v>
      </c>
      <c r="I5" s="14">
        <f>SUM(I7:I11,I15,I19,I20)</f>
        <v>100</v>
      </c>
      <c r="J5" s="15">
        <v>713492</v>
      </c>
      <c r="K5" s="16">
        <f>SUM(K7:K11,K15,K19:K20)</f>
        <v>99.999997196885161</v>
      </c>
    </row>
    <row r="6" spans="1:12" ht="7.5" customHeight="1">
      <c r="A6" s="12"/>
      <c r="B6" s="17"/>
      <c r="C6" s="18"/>
      <c r="D6" s="17"/>
      <c r="E6" s="18"/>
      <c r="F6" s="17"/>
      <c r="G6" s="18"/>
      <c r="H6" s="17"/>
      <c r="I6" s="18"/>
      <c r="J6" s="19"/>
      <c r="K6" s="20"/>
    </row>
    <row r="7" spans="1:12" ht="19.5" customHeight="1">
      <c r="A7" s="21" t="s">
        <v>10</v>
      </c>
      <c r="B7" s="22">
        <f t="shared" ref="B7:B36" si="0">AVERAGE(D7,F7,H7,J7)</f>
        <v>30384.137499999997</v>
      </c>
      <c r="C7" s="23">
        <f t="shared" ref="C7:C20" si="1">B7/B$5*100</f>
        <v>4.2816118679475927</v>
      </c>
      <c r="D7" s="22">
        <v>30680.6</v>
      </c>
      <c r="E7" s="23">
        <f t="shared" ref="E7:E20" si="2">D7/D$5*100</f>
        <v>4.3471348860670531</v>
      </c>
      <c r="F7" s="22">
        <v>30615.77</v>
      </c>
      <c r="G7" s="23">
        <f t="shared" ref="G7:G20" si="3">F7/F$5*100</f>
        <v>4.3219721192871008</v>
      </c>
      <c r="H7" s="22">
        <v>30028.17</v>
      </c>
      <c r="I7" s="23">
        <f t="shared" ref="I7:I20" si="4">H7/H$5*100</f>
        <v>4.2237455639529236</v>
      </c>
      <c r="J7" s="24">
        <v>30212.01</v>
      </c>
      <c r="K7" s="25">
        <f>(J7/J$5)*100</f>
        <v>4.2343866504459751</v>
      </c>
    </row>
    <row r="8" spans="1:12" ht="19.5" customHeight="1">
      <c r="A8" s="21" t="s">
        <v>11</v>
      </c>
      <c r="B8" s="22">
        <f t="shared" si="0"/>
        <v>106637.7375</v>
      </c>
      <c r="C8" s="23">
        <f t="shared" si="1"/>
        <v>15.026966042760966</v>
      </c>
      <c r="D8" s="22">
        <v>97444.11</v>
      </c>
      <c r="E8" s="23">
        <f t="shared" si="2"/>
        <v>13.806858080440259</v>
      </c>
      <c r="F8" s="22">
        <v>106542.92</v>
      </c>
      <c r="G8" s="23">
        <f t="shared" si="3"/>
        <v>15.04046867831304</v>
      </c>
      <c r="H8" s="22">
        <v>116282.99</v>
      </c>
      <c r="I8" s="23">
        <f t="shared" si="4"/>
        <v>16.356300206628717</v>
      </c>
      <c r="J8" s="24">
        <v>106280.93</v>
      </c>
      <c r="K8" s="25">
        <f>(J8/J$5)*100</f>
        <v>14.895882504639154</v>
      </c>
    </row>
    <row r="9" spans="1:12" ht="19.5" customHeight="1">
      <c r="A9" s="21" t="s">
        <v>12</v>
      </c>
      <c r="B9" s="22">
        <f t="shared" si="0"/>
        <v>166206.00750000001</v>
      </c>
      <c r="C9" s="23">
        <f t="shared" si="1"/>
        <v>23.421089844534396</v>
      </c>
      <c r="D9" s="22">
        <v>163917.96</v>
      </c>
      <c r="E9" s="23">
        <f t="shared" si="2"/>
        <v>23.225539343068384</v>
      </c>
      <c r="F9" s="22">
        <v>173977.06</v>
      </c>
      <c r="G9" s="23">
        <f t="shared" si="3"/>
        <v>24.560022586906651</v>
      </c>
      <c r="H9" s="22">
        <v>168326.9</v>
      </c>
      <c r="I9" s="23">
        <f t="shared" si="4"/>
        <v>23.676767421023239</v>
      </c>
      <c r="J9" s="24">
        <v>158602.10999999999</v>
      </c>
      <c r="K9" s="25">
        <f>(J9/J$5)*100</f>
        <v>22.228996260644827</v>
      </c>
    </row>
    <row r="10" spans="1:12" ht="19.5" customHeight="1">
      <c r="A10" s="21" t="s">
        <v>13</v>
      </c>
      <c r="B10" s="22">
        <f t="shared" si="0"/>
        <v>142637.71500000003</v>
      </c>
      <c r="C10" s="23">
        <f t="shared" si="1"/>
        <v>20.099939758399479</v>
      </c>
      <c r="D10" s="22">
        <v>144165.89000000001</v>
      </c>
      <c r="E10" s="23">
        <f t="shared" si="2"/>
        <v>20.426868112093814</v>
      </c>
      <c r="F10" s="22">
        <v>128458.51</v>
      </c>
      <c r="G10" s="23">
        <f t="shared" si="3"/>
        <v>18.13425233809776</v>
      </c>
      <c r="H10" s="22">
        <v>145713.53</v>
      </c>
      <c r="I10" s="23">
        <f t="shared" si="4"/>
        <v>20.495983469702661</v>
      </c>
      <c r="J10" s="24">
        <v>152212.93</v>
      </c>
      <c r="K10" s="25">
        <f>(J10/J$5)*100</f>
        <v>21.333516002982513</v>
      </c>
    </row>
    <row r="11" spans="1:12" ht="19.5" customHeight="1">
      <c r="A11" s="21" t="s">
        <v>14</v>
      </c>
      <c r="B11" s="22">
        <f t="shared" si="0"/>
        <v>108583.86749999999</v>
      </c>
      <c r="C11" s="23">
        <f t="shared" si="1"/>
        <v>15.301206945750852</v>
      </c>
      <c r="D11" s="22">
        <v>106669.42</v>
      </c>
      <c r="E11" s="23">
        <f t="shared" si="2"/>
        <v>15.113992456423233</v>
      </c>
      <c r="F11" s="22">
        <v>121023.29</v>
      </c>
      <c r="G11" s="23">
        <f t="shared" si="3"/>
        <v>17.084635962590436</v>
      </c>
      <c r="H11" s="22">
        <v>103901.57999999999</v>
      </c>
      <c r="I11" s="23">
        <f t="shared" si="4"/>
        <v>14.6147380147608</v>
      </c>
      <c r="J11" s="24">
        <v>102741.18000000001</v>
      </c>
      <c r="K11" s="25">
        <f>(J11/J$5)*100</f>
        <v>14.399766220223913</v>
      </c>
    </row>
    <row r="12" spans="1:12" ht="19.5" customHeight="1">
      <c r="A12" s="21" t="s">
        <v>15</v>
      </c>
      <c r="B12" s="22">
        <f t="shared" si="0"/>
        <v>79213.81</v>
      </c>
      <c r="C12" s="23">
        <f t="shared" si="1"/>
        <v>11.162495200047912</v>
      </c>
      <c r="D12" s="22">
        <v>79208.58</v>
      </c>
      <c r="E12" s="23">
        <f t="shared" si="2"/>
        <v>11.223065435285918</v>
      </c>
      <c r="F12" s="22">
        <v>93290.81</v>
      </c>
      <c r="G12" s="23">
        <f t="shared" si="3"/>
        <v>13.169692606317277</v>
      </c>
      <c r="H12" s="22">
        <v>72618.539999999994</v>
      </c>
      <c r="I12" s="23">
        <f t="shared" si="4"/>
        <v>10.214483139856274</v>
      </c>
      <c r="J12" s="24">
        <v>71737.31</v>
      </c>
      <c r="K12" s="25">
        <f t="shared" ref="K12:K20" si="5">(J12/J$5)*100</f>
        <v>10.05439584466259</v>
      </c>
    </row>
    <row r="13" spans="1:12" ht="19.5" customHeight="1">
      <c r="A13" s="21" t="s">
        <v>16</v>
      </c>
      <c r="B13" s="22">
        <f t="shared" si="0"/>
        <v>29147.279999999999</v>
      </c>
      <c r="C13" s="23">
        <f t="shared" si="1"/>
        <v>4.1073188260285987</v>
      </c>
      <c r="D13" s="22">
        <v>27183.119999999999</v>
      </c>
      <c r="E13" s="23">
        <f t="shared" si="2"/>
        <v>3.8515768682537836</v>
      </c>
      <c r="F13" s="22">
        <v>27351.08</v>
      </c>
      <c r="G13" s="23">
        <f t="shared" si="3"/>
        <v>3.8611018175401446</v>
      </c>
      <c r="H13" s="22">
        <v>31283.040000000001</v>
      </c>
      <c r="I13" s="23">
        <f t="shared" si="4"/>
        <v>4.4002548749045269</v>
      </c>
      <c r="J13" s="24">
        <v>30771.88</v>
      </c>
      <c r="K13" s="25">
        <f t="shared" si="5"/>
        <v>4.312855645192939</v>
      </c>
    </row>
    <row r="14" spans="1:12" ht="19.5" customHeight="1">
      <c r="A14" s="21" t="s">
        <v>17</v>
      </c>
      <c r="B14" s="22">
        <f t="shared" si="0"/>
        <v>222.7775</v>
      </c>
      <c r="C14" s="26">
        <f t="shared" si="1"/>
        <v>3.1392919674343073E-2</v>
      </c>
      <c r="D14" s="27">
        <v>277.72000000000003</v>
      </c>
      <c r="E14" s="26">
        <f t="shared" si="2"/>
        <v>3.9350152883533641E-2</v>
      </c>
      <c r="F14" s="27">
        <v>381.4</v>
      </c>
      <c r="G14" s="23">
        <f t="shared" si="3"/>
        <v>5.3841538733015698E-2</v>
      </c>
      <c r="H14" s="28">
        <v>0</v>
      </c>
      <c r="I14" s="29">
        <v>0</v>
      </c>
      <c r="J14" s="27">
        <v>231.99</v>
      </c>
      <c r="K14" s="30">
        <f t="shared" si="5"/>
        <v>3.2514730368385356E-2</v>
      </c>
    </row>
    <row r="15" spans="1:12" ht="19.5" customHeight="1">
      <c r="A15" s="21" t="s">
        <v>18</v>
      </c>
      <c r="B15" s="22">
        <f t="shared" si="0"/>
        <v>148448.495</v>
      </c>
      <c r="C15" s="23">
        <f t="shared" si="1"/>
        <v>20.918771775929429</v>
      </c>
      <c r="D15" s="22">
        <v>150630.39999999999</v>
      </c>
      <c r="E15" s="23">
        <f t="shared" si="2"/>
        <v>21.342824675600696</v>
      </c>
      <c r="F15" s="22">
        <v>143122.62000000002</v>
      </c>
      <c r="G15" s="23">
        <f t="shared" si="3"/>
        <v>20.204357861302281</v>
      </c>
      <c r="H15" s="22">
        <v>141990.68999999997</v>
      </c>
      <c r="I15" s="23">
        <f t="shared" si="4"/>
        <v>19.972330881639298</v>
      </c>
      <c r="J15" s="24">
        <v>158050.26999999999</v>
      </c>
      <c r="K15" s="25">
        <f>(J15/J$5)*100</f>
        <v>22.151652716498571</v>
      </c>
    </row>
    <row r="16" spans="1:12" ht="19.5" customHeight="1">
      <c r="A16" s="21" t="s">
        <v>19</v>
      </c>
      <c r="B16" s="22">
        <f t="shared" si="0"/>
        <v>76402.112499999988</v>
      </c>
      <c r="C16" s="23">
        <f t="shared" si="1"/>
        <v>10.766281965919458</v>
      </c>
      <c r="D16" s="22">
        <v>86642.77</v>
      </c>
      <c r="E16" s="23">
        <f t="shared" si="2"/>
        <v>12.27641597923391</v>
      </c>
      <c r="F16" s="22">
        <v>81802.78</v>
      </c>
      <c r="G16" s="23">
        <f t="shared" si="3"/>
        <v>11.547948473619199</v>
      </c>
      <c r="H16" s="22">
        <v>67748.34</v>
      </c>
      <c r="I16" s="23">
        <f t="shared" si="4"/>
        <v>9.5294435371910584</v>
      </c>
      <c r="J16" s="24">
        <v>69414.559999999998</v>
      </c>
      <c r="K16" s="25">
        <f t="shared" si="5"/>
        <v>9.728849097116715</v>
      </c>
    </row>
    <row r="17" spans="1:11" ht="19.5" customHeight="1">
      <c r="A17" s="21" t="s">
        <v>20</v>
      </c>
      <c r="B17" s="22">
        <f t="shared" si="0"/>
        <v>61625.407499999994</v>
      </c>
      <c r="C17" s="23">
        <f t="shared" si="1"/>
        <v>8.6840074403660985</v>
      </c>
      <c r="D17" s="22">
        <v>52766.48</v>
      </c>
      <c r="E17" s="23">
        <f t="shared" si="2"/>
        <v>7.4764837070643813</v>
      </c>
      <c r="F17" s="22">
        <v>51841.42</v>
      </c>
      <c r="G17" s="23">
        <f t="shared" si="3"/>
        <v>7.3183582142226919</v>
      </c>
      <c r="H17" s="22">
        <v>63434.33</v>
      </c>
      <c r="I17" s="23">
        <f t="shared" si="4"/>
        <v>8.9226373082284365</v>
      </c>
      <c r="J17" s="24">
        <v>78459.399999999994</v>
      </c>
      <c r="K17" s="25">
        <f t="shared" si="5"/>
        <v>10.996535350081009</v>
      </c>
    </row>
    <row r="18" spans="1:11" ht="19.5" customHeight="1">
      <c r="A18" s="21" t="s">
        <v>21</v>
      </c>
      <c r="B18" s="22">
        <f t="shared" si="0"/>
        <v>10420.975</v>
      </c>
      <c r="C18" s="23">
        <f t="shared" si="1"/>
        <v>1.46848236964387</v>
      </c>
      <c r="D18" s="22">
        <v>11221.15</v>
      </c>
      <c r="E18" s="23">
        <f t="shared" si="2"/>
        <v>1.5899249893024034</v>
      </c>
      <c r="F18" s="22">
        <v>9478.42</v>
      </c>
      <c r="G18" s="23">
        <f t="shared" si="3"/>
        <v>1.3380511734603848</v>
      </c>
      <c r="H18" s="22">
        <v>10808.02</v>
      </c>
      <c r="I18" s="23">
        <f t="shared" si="4"/>
        <v>1.5202500362198057</v>
      </c>
      <c r="J18" s="24">
        <v>10176.31</v>
      </c>
      <c r="K18" s="25">
        <f t="shared" si="5"/>
        <v>1.426268269300847</v>
      </c>
    </row>
    <row r="19" spans="1:11" ht="19.5" customHeight="1">
      <c r="A19" s="21" t="s">
        <v>22</v>
      </c>
      <c r="B19" s="31">
        <f t="shared" si="0"/>
        <v>4016.58</v>
      </c>
      <c r="C19" s="23">
        <f t="shared" si="1"/>
        <v>0.56600048616028498</v>
      </c>
      <c r="D19" s="27">
        <v>9398.57</v>
      </c>
      <c r="E19" s="23">
        <f t="shared" si="2"/>
        <v>1.331683589178283</v>
      </c>
      <c r="F19" s="31">
        <v>1126.0899999999999</v>
      </c>
      <c r="G19" s="23">
        <f t="shared" si="3"/>
        <v>0.15896806070231162</v>
      </c>
      <c r="H19" s="31">
        <v>2850.2</v>
      </c>
      <c r="I19" s="23">
        <f t="shared" si="4"/>
        <v>0.40090753470420021</v>
      </c>
      <c r="J19" s="27">
        <v>2691.46</v>
      </c>
      <c r="K19" s="25">
        <f t="shared" si="5"/>
        <v>0.37722357083190838</v>
      </c>
    </row>
    <row r="20" spans="1:11" ht="19.5" customHeight="1">
      <c r="A20" s="21" t="s">
        <v>23</v>
      </c>
      <c r="B20" s="22">
        <f t="shared" si="0"/>
        <v>2727.96</v>
      </c>
      <c r="C20" s="23">
        <f t="shared" si="1"/>
        <v>0.38441327851699975</v>
      </c>
      <c r="D20" s="22">
        <v>2859.07</v>
      </c>
      <c r="E20" s="23">
        <f t="shared" si="2"/>
        <v>0.40510169092872145</v>
      </c>
      <c r="F20" s="22">
        <v>3508.74</v>
      </c>
      <c r="G20" s="23">
        <f t="shared" si="3"/>
        <v>0.49532239280042345</v>
      </c>
      <c r="H20" s="22">
        <v>1842.94</v>
      </c>
      <c r="I20" s="23">
        <f t="shared" si="4"/>
        <v>0.25922690758815481</v>
      </c>
      <c r="J20" s="24">
        <v>2701.09</v>
      </c>
      <c r="K20" s="25">
        <f t="shared" si="5"/>
        <v>0.37857327061831109</v>
      </c>
    </row>
    <row r="21" spans="1:11" ht="19.5" customHeight="1">
      <c r="A21" s="12" t="s">
        <v>24</v>
      </c>
      <c r="B21" s="17">
        <f t="shared" si="0"/>
        <v>358481</v>
      </c>
      <c r="C21" s="18">
        <f>SUM(C23:C27,C31,C35,C36)</f>
        <v>99.99999860522594</v>
      </c>
      <c r="D21" s="17">
        <v>356589</v>
      </c>
      <c r="E21" s="18">
        <f>SUM(E23:E27,E31,E35,E36)</f>
        <v>100</v>
      </c>
      <c r="F21" s="17">
        <v>357876</v>
      </c>
      <c r="G21" s="18">
        <f>SUM(G23:G27,G31,G35,G36)</f>
        <v>99.999997205736065</v>
      </c>
      <c r="H21" s="17">
        <v>359096</v>
      </c>
      <c r="I21" s="18">
        <f>SUM(I23:I27,I31,I35,I36)</f>
        <v>99.999994430458699</v>
      </c>
      <c r="J21" s="32">
        <v>360363</v>
      </c>
      <c r="K21" s="33">
        <f>SUM(K23:K27,K31,K35:K36)</f>
        <v>100.00000277497968</v>
      </c>
    </row>
    <row r="22" spans="1:11" ht="7.5" customHeight="1">
      <c r="A22" s="12"/>
      <c r="B22" s="17"/>
      <c r="C22" s="18"/>
      <c r="D22" s="17"/>
      <c r="E22" s="18"/>
      <c r="F22" s="17"/>
      <c r="G22" s="18"/>
      <c r="H22" s="17"/>
      <c r="I22" s="18"/>
      <c r="J22" s="19"/>
      <c r="K22" s="20"/>
    </row>
    <row r="23" spans="1:11" ht="19.5" customHeight="1">
      <c r="A23" s="21" t="s">
        <v>10</v>
      </c>
      <c r="B23" s="22">
        <f t="shared" si="0"/>
        <v>12092.169999999998</v>
      </c>
      <c r="C23" s="23">
        <f t="shared" ref="C23:C36" si="6">B23/B$21*100</f>
        <v>3.3731690103520124</v>
      </c>
      <c r="D23" s="22">
        <v>12410.33</v>
      </c>
      <c r="E23" s="23">
        <f t="shared" ref="E23:E36" si="7">D23/D$21*100</f>
        <v>3.480289633163109</v>
      </c>
      <c r="F23" s="22">
        <v>11056.05</v>
      </c>
      <c r="G23" s="23">
        <f t="shared" ref="G23:G36" si="8">F23/F$21*100</f>
        <v>3.0893521778493107</v>
      </c>
      <c r="H23" s="22">
        <v>11831.32</v>
      </c>
      <c r="I23" s="23">
        <f t="shared" ref="I23:I36" si="9">H23/H$21*100</f>
        <v>3.2947512642858738</v>
      </c>
      <c r="J23" s="24">
        <v>13070.98</v>
      </c>
      <c r="K23" s="25">
        <f>(J23/J$21)*100</f>
        <v>3.6271703809769593</v>
      </c>
    </row>
    <row r="24" spans="1:11" ht="19.5" customHeight="1">
      <c r="A24" s="21" t="s">
        <v>11</v>
      </c>
      <c r="B24" s="22">
        <f t="shared" si="0"/>
        <v>47754.402499999997</v>
      </c>
      <c r="C24" s="23">
        <f t="shared" si="6"/>
        <v>13.32132037681216</v>
      </c>
      <c r="D24" s="22">
        <v>42822.76</v>
      </c>
      <c r="E24" s="23">
        <f t="shared" si="7"/>
        <v>12.008996351541972</v>
      </c>
      <c r="F24" s="22">
        <v>43816.11</v>
      </c>
      <c r="G24" s="23">
        <f t="shared" si="8"/>
        <v>12.243377594474063</v>
      </c>
      <c r="H24" s="22">
        <v>54798.06</v>
      </c>
      <c r="I24" s="23">
        <f t="shared" si="9"/>
        <v>15.26000289616147</v>
      </c>
      <c r="J24" s="24">
        <v>49580.68</v>
      </c>
      <c r="K24" s="25">
        <f t="shared" ref="K24:K26" si="10">(J24/J$21)*100</f>
        <v>13.758537918709745</v>
      </c>
    </row>
    <row r="25" spans="1:11" ht="19.5" customHeight="1">
      <c r="A25" s="21" t="s">
        <v>12</v>
      </c>
      <c r="B25" s="22">
        <f t="shared" si="0"/>
        <v>84759.982500000013</v>
      </c>
      <c r="C25" s="23">
        <f t="shared" si="6"/>
        <v>23.644204992733229</v>
      </c>
      <c r="D25" s="22">
        <v>83751.240000000005</v>
      </c>
      <c r="E25" s="23">
        <f t="shared" si="7"/>
        <v>23.486770483666071</v>
      </c>
      <c r="F25" s="22">
        <v>92504.320000000007</v>
      </c>
      <c r="G25" s="23">
        <f t="shared" si="8"/>
        <v>25.848148520716673</v>
      </c>
      <c r="H25" s="22">
        <v>83438.77</v>
      </c>
      <c r="I25" s="23">
        <f t="shared" si="9"/>
        <v>23.235783745850693</v>
      </c>
      <c r="J25" s="24">
        <v>79345.600000000006</v>
      </c>
      <c r="K25" s="25">
        <f t="shared" si="10"/>
        <v>22.018242716372104</v>
      </c>
    </row>
    <row r="26" spans="1:11" ht="19.5" customHeight="1">
      <c r="A26" s="21" t="s">
        <v>13</v>
      </c>
      <c r="B26" s="22">
        <f t="shared" si="0"/>
        <v>77780.467499999999</v>
      </c>
      <c r="C26" s="23">
        <f t="shared" si="6"/>
        <v>21.697235697289397</v>
      </c>
      <c r="D26" s="22">
        <v>74923.320000000007</v>
      </c>
      <c r="E26" s="23">
        <f t="shared" si="7"/>
        <v>21.0111136350252</v>
      </c>
      <c r="F26" s="22">
        <v>74069.960000000006</v>
      </c>
      <c r="G26" s="23">
        <f t="shared" si="8"/>
        <v>20.697101789446627</v>
      </c>
      <c r="H26" s="22">
        <v>76559.09</v>
      </c>
      <c r="I26" s="23">
        <f t="shared" si="9"/>
        <v>21.319950653864147</v>
      </c>
      <c r="J26" s="24">
        <v>85569.5</v>
      </c>
      <c r="K26" s="25">
        <f t="shared" si="10"/>
        <v>23.74536231522104</v>
      </c>
    </row>
    <row r="27" spans="1:11" ht="19.5" customHeight="1">
      <c r="A27" s="21" t="s">
        <v>14</v>
      </c>
      <c r="B27" s="22">
        <f t="shared" si="0"/>
        <v>56021.242500000008</v>
      </c>
      <c r="C27" s="23">
        <f t="shared" si="6"/>
        <v>15.627395175755481</v>
      </c>
      <c r="D27" s="22">
        <v>57072.79</v>
      </c>
      <c r="E27" s="23">
        <f t="shared" si="7"/>
        <v>16.005202067366074</v>
      </c>
      <c r="F27" s="22">
        <v>61776.110000000008</v>
      </c>
      <c r="G27" s="23">
        <f t="shared" si="8"/>
        <v>17.261875621723728</v>
      </c>
      <c r="H27" s="22">
        <v>57173.070000000007</v>
      </c>
      <c r="I27" s="23">
        <f t="shared" si="9"/>
        <v>15.921388709425893</v>
      </c>
      <c r="J27" s="24">
        <v>48062.999999999993</v>
      </c>
      <c r="K27" s="25">
        <f>(J27/J$21)*100</f>
        <v>13.33738480365631</v>
      </c>
    </row>
    <row r="28" spans="1:11" ht="19.5" customHeight="1">
      <c r="A28" s="21" t="s">
        <v>15</v>
      </c>
      <c r="B28" s="22">
        <f t="shared" si="0"/>
        <v>40043.69</v>
      </c>
      <c r="C28" s="23">
        <f t="shared" si="6"/>
        <v>11.170380020140538</v>
      </c>
      <c r="D28" s="22">
        <v>43241.88</v>
      </c>
      <c r="E28" s="23">
        <f t="shared" si="7"/>
        <v>12.126532226176353</v>
      </c>
      <c r="F28" s="22">
        <v>48979.8</v>
      </c>
      <c r="G28" s="23">
        <f t="shared" si="8"/>
        <v>13.686248868323107</v>
      </c>
      <c r="H28" s="22">
        <v>38586.33</v>
      </c>
      <c r="I28" s="23">
        <f t="shared" si="9"/>
        <v>10.74540791320427</v>
      </c>
      <c r="J28" s="24">
        <v>29366.75</v>
      </c>
      <c r="K28" s="25">
        <f>(J28/J$21)*100</f>
        <v>8.1492134320116101</v>
      </c>
    </row>
    <row r="29" spans="1:11" ht="19.5" customHeight="1">
      <c r="A29" s="21" t="s">
        <v>16</v>
      </c>
      <c r="B29" s="22">
        <f t="shared" si="0"/>
        <v>15754.774999999998</v>
      </c>
      <c r="C29" s="23">
        <f t="shared" si="6"/>
        <v>4.3948702999601093</v>
      </c>
      <c r="D29" s="22">
        <v>13553.19</v>
      </c>
      <c r="E29" s="23">
        <f t="shared" si="7"/>
        <v>3.8007874611948211</v>
      </c>
      <c r="F29" s="22">
        <v>12414.91</v>
      </c>
      <c r="G29" s="23">
        <f t="shared" si="8"/>
        <v>3.4690535269199385</v>
      </c>
      <c r="H29" s="22">
        <v>18586.740000000002</v>
      </c>
      <c r="I29" s="23">
        <f t="shared" si="9"/>
        <v>5.1759807962216238</v>
      </c>
      <c r="J29" s="24">
        <v>18464.259999999998</v>
      </c>
      <c r="K29" s="25">
        <f>(J29/J$21)*100</f>
        <v>5.1237946182044212</v>
      </c>
    </row>
    <row r="30" spans="1:11" ht="19.5" customHeight="1">
      <c r="A30" s="21" t="s">
        <v>17</v>
      </c>
      <c r="B30" s="34">
        <f t="shared" si="0"/>
        <v>222.7775</v>
      </c>
      <c r="C30" s="23">
        <f t="shared" si="6"/>
        <v>6.2144855654832472E-2</v>
      </c>
      <c r="D30" s="27">
        <v>277.72000000000003</v>
      </c>
      <c r="E30" s="23">
        <f t="shared" si="7"/>
        <v>7.7882379994896084E-2</v>
      </c>
      <c r="F30" s="27">
        <v>381.4</v>
      </c>
      <c r="G30" s="23">
        <f t="shared" si="8"/>
        <v>0.10657322648068045</v>
      </c>
      <c r="H30" s="28">
        <v>0</v>
      </c>
      <c r="I30" s="29">
        <v>0</v>
      </c>
      <c r="J30" s="27">
        <v>231.99</v>
      </c>
      <c r="K30" s="25">
        <f>(J30/J$21)*100</f>
        <v>6.4376753440281043E-2</v>
      </c>
    </row>
    <row r="31" spans="1:11" ht="19.5" customHeight="1">
      <c r="A31" s="21" t="s">
        <v>18</v>
      </c>
      <c r="B31" s="22">
        <f t="shared" si="0"/>
        <v>76572.87</v>
      </c>
      <c r="C31" s="23">
        <f t="shared" si="6"/>
        <v>21.360370563572406</v>
      </c>
      <c r="D31" s="22">
        <v>79403.189999999988</v>
      </c>
      <c r="E31" s="23">
        <f t="shared" si="7"/>
        <v>22.267425523501842</v>
      </c>
      <c r="F31" s="22">
        <v>72297.62999999999</v>
      </c>
      <c r="G31" s="23">
        <f t="shared" si="8"/>
        <v>20.201866009455784</v>
      </c>
      <c r="H31" s="22">
        <v>72253.26999999999</v>
      </c>
      <c r="I31" s="23">
        <f t="shared" si="9"/>
        <v>20.120878539443488</v>
      </c>
      <c r="J31" s="24">
        <v>82337.390000000014</v>
      </c>
      <c r="K31" s="25">
        <f>(J31/J$21)*100</f>
        <v>22.848458360042518</v>
      </c>
    </row>
    <row r="32" spans="1:11" ht="19.5" customHeight="1">
      <c r="A32" s="21" t="s">
        <v>19</v>
      </c>
      <c r="B32" s="22">
        <f t="shared" si="0"/>
        <v>34054.422499999993</v>
      </c>
      <c r="C32" s="23">
        <f t="shared" si="6"/>
        <v>9.499645030001588</v>
      </c>
      <c r="D32" s="22">
        <v>40469.589999999997</v>
      </c>
      <c r="E32" s="23">
        <f t="shared" si="7"/>
        <v>11.349085361578735</v>
      </c>
      <c r="F32" s="22">
        <v>37365.019999999997</v>
      </c>
      <c r="G32" s="23">
        <f t="shared" si="8"/>
        <v>10.440772781633861</v>
      </c>
      <c r="H32" s="22">
        <v>29699.03</v>
      </c>
      <c r="I32" s="23">
        <f t="shared" si="9"/>
        <v>8.2704986967273371</v>
      </c>
      <c r="J32" s="24">
        <v>28684.05</v>
      </c>
      <c r="K32" s="25">
        <f>(J32/J$21)*100</f>
        <v>7.9597655697172014</v>
      </c>
    </row>
    <row r="33" spans="1:11" ht="19.5" customHeight="1">
      <c r="A33" s="21" t="s">
        <v>20</v>
      </c>
      <c r="B33" s="22">
        <f t="shared" si="0"/>
        <v>39565.652499999997</v>
      </c>
      <c r="C33" s="23">
        <f t="shared" si="6"/>
        <v>11.03702915914651</v>
      </c>
      <c r="D33" s="22">
        <v>35961.519999999997</v>
      </c>
      <c r="E33" s="23">
        <f t="shared" si="7"/>
        <v>10.084865208966063</v>
      </c>
      <c r="F33" s="22">
        <v>32852.559999999998</v>
      </c>
      <c r="G33" s="23">
        <f t="shared" si="8"/>
        <v>9.1798723580234487</v>
      </c>
      <c r="H33" s="22">
        <v>39991.620000000003</v>
      </c>
      <c r="I33" s="23">
        <f t="shared" si="9"/>
        <v>11.136748947356697</v>
      </c>
      <c r="J33" s="24">
        <v>49456.91</v>
      </c>
      <c r="K33" s="25">
        <f>(J33/J$21)*100</f>
        <v>13.724191995293635</v>
      </c>
    </row>
    <row r="34" spans="1:11" ht="19.5" customHeight="1">
      <c r="A34" s="21" t="s">
        <v>21</v>
      </c>
      <c r="B34" s="22">
        <f t="shared" si="0"/>
        <v>2952.7950000000001</v>
      </c>
      <c r="C34" s="23">
        <f t="shared" si="6"/>
        <v>0.82369637442430699</v>
      </c>
      <c r="D34" s="22">
        <v>2972.08</v>
      </c>
      <c r="E34" s="23">
        <f t="shared" si="7"/>
        <v>0.83347495295704577</v>
      </c>
      <c r="F34" s="22">
        <v>2080.0500000000002</v>
      </c>
      <c r="G34" s="23">
        <f t="shared" si="8"/>
        <v>0.58122086979847776</v>
      </c>
      <c r="H34" s="22">
        <v>2562.62</v>
      </c>
      <c r="I34" s="23">
        <f t="shared" si="9"/>
        <v>0.71363089535945823</v>
      </c>
      <c r="J34" s="24">
        <v>4196.43</v>
      </c>
      <c r="K34" s="25">
        <f>(J34/J$21)*100</f>
        <v>1.1645007950316766</v>
      </c>
    </row>
    <row r="35" spans="1:11" ht="19.5" customHeight="1">
      <c r="A35" s="21" t="s">
        <v>22</v>
      </c>
      <c r="B35" s="31">
        <f t="shared" si="0"/>
        <v>2006.1425000000002</v>
      </c>
      <c r="C35" s="23">
        <f t="shared" si="6"/>
        <v>0.55962310415335825</v>
      </c>
      <c r="D35" s="27">
        <v>4404.18</v>
      </c>
      <c r="E35" s="23">
        <f t="shared" si="7"/>
        <v>1.2350857710136882</v>
      </c>
      <c r="F35" s="31">
        <v>809</v>
      </c>
      <c r="G35" s="23">
        <f t="shared" si="8"/>
        <v>0.22605595234103434</v>
      </c>
      <c r="H35" s="31">
        <v>1988.21</v>
      </c>
      <c r="I35" s="23">
        <f t="shared" si="9"/>
        <v>0.55367088466593883</v>
      </c>
      <c r="J35" s="27">
        <v>823.18</v>
      </c>
      <c r="K35" s="25">
        <f>(J35/J$21)*100</f>
        <v>0.22843077674456033</v>
      </c>
    </row>
    <row r="36" spans="1:11" ht="19.5" customHeight="1">
      <c r="A36" s="21" t="s">
        <v>23</v>
      </c>
      <c r="B36" s="22">
        <f t="shared" si="0"/>
        <v>1493.7175000000002</v>
      </c>
      <c r="C36" s="23">
        <f t="shared" si="6"/>
        <v>0.4166796845578985</v>
      </c>
      <c r="D36" s="22">
        <v>1801.19</v>
      </c>
      <c r="E36" s="23">
        <f t="shared" si="7"/>
        <v>0.50511653472204698</v>
      </c>
      <c r="F36" s="22">
        <v>1546.81</v>
      </c>
      <c r="G36" s="23">
        <f t="shared" si="8"/>
        <v>0.43221953972884464</v>
      </c>
      <c r="H36" s="22">
        <v>1054.19</v>
      </c>
      <c r="I36" s="23">
        <f t="shared" si="9"/>
        <v>0.29356773676120035</v>
      </c>
      <c r="J36" s="35">
        <v>1572.68</v>
      </c>
      <c r="K36" s="25">
        <f>(J36/J$21)*100</f>
        <v>0.43641550325643869</v>
      </c>
    </row>
    <row r="37" spans="1:11" ht="19.5" customHeight="1">
      <c r="A37" s="12" t="s">
        <v>25</v>
      </c>
      <c r="B37" s="17">
        <f>AVERAGE(D37,F37,H37,J37)</f>
        <v>351161.5</v>
      </c>
      <c r="C37" s="18">
        <f>SUM(C39:C43,C47,C51,C52)</f>
        <v>100</v>
      </c>
      <c r="D37" s="17">
        <v>349177</v>
      </c>
      <c r="E37" s="18">
        <f>SUM(E39:E43,E47,E51,E52)</f>
        <v>99.999997136122929</v>
      </c>
      <c r="F37" s="17">
        <v>350499</v>
      </c>
      <c r="G37" s="18">
        <f>SUM(G39:G43,G47,G51,G52)</f>
        <v>100</v>
      </c>
      <c r="H37" s="17">
        <v>351841</v>
      </c>
      <c r="I37" s="18">
        <f>SUM(I39:I43,I47,I51,I52)</f>
        <v>100.0000028421929</v>
      </c>
      <c r="J37" s="32">
        <v>353129</v>
      </c>
      <c r="K37" s="33">
        <f>SUM(K39:K43,K47,K51:K52)</f>
        <v>100</v>
      </c>
    </row>
    <row r="38" spans="1:11" ht="7.5" customHeight="1">
      <c r="A38" s="12"/>
      <c r="B38" s="17"/>
      <c r="C38" s="18"/>
      <c r="D38" s="17"/>
      <c r="E38" s="18"/>
      <c r="F38" s="17"/>
      <c r="G38" s="18"/>
      <c r="H38" s="17"/>
      <c r="I38" s="18"/>
      <c r="J38" s="19"/>
      <c r="K38" s="20"/>
    </row>
    <row r="39" spans="1:11" ht="19.5" customHeight="1">
      <c r="A39" s="21" t="s">
        <v>10</v>
      </c>
      <c r="B39" s="22">
        <f>AVERAGE(D39,F39,H39,J39)</f>
        <v>18291.964999999997</v>
      </c>
      <c r="C39" s="23">
        <f>B39/B$37*100</f>
        <v>5.2089893111858778</v>
      </c>
      <c r="D39" s="22">
        <v>18270.27</v>
      </c>
      <c r="E39" s="23">
        <f>D39/D$37*100</f>
        <v>5.2323807123607802</v>
      </c>
      <c r="F39" s="22">
        <v>19559.71</v>
      </c>
      <c r="G39" s="23">
        <f>F39/F$37*100</f>
        <v>5.5805323267684077</v>
      </c>
      <c r="H39" s="22">
        <v>18196.849999999999</v>
      </c>
      <c r="I39" s="23">
        <f>H39/H$37*100</f>
        <v>5.1718958279450087</v>
      </c>
      <c r="J39" s="24">
        <v>17141.03</v>
      </c>
      <c r="K39" s="25">
        <f t="shared" ref="K39:K45" si="11">(J39/J$37)*100</f>
        <v>4.8540420073117758</v>
      </c>
    </row>
    <row r="40" spans="1:11" ht="19.5" customHeight="1">
      <c r="A40" s="21" t="s">
        <v>11</v>
      </c>
      <c r="B40" s="22">
        <f t="shared" ref="B40:B50" si="12">AVERAGE(D40,F40,H40,J40)</f>
        <v>58883.334999999999</v>
      </c>
      <c r="C40" s="23">
        <f>B40/B$37*100</f>
        <v>16.768163651197526</v>
      </c>
      <c r="D40" s="22">
        <v>54621.35</v>
      </c>
      <c r="E40" s="23">
        <f t="shared" ref="E40:E45" si="13">D40/D$37*100</f>
        <v>15.642883122313325</v>
      </c>
      <c r="F40" s="22">
        <v>62726.82</v>
      </c>
      <c r="G40" s="23">
        <f t="shared" ref="G40:G46" si="14">F40/F$37*100</f>
        <v>17.896433370708618</v>
      </c>
      <c r="H40" s="22">
        <v>61484.92</v>
      </c>
      <c r="I40" s="23">
        <f t="shared" ref="I40:I52" si="15">H40/H$37*100</f>
        <v>17.475200445655851</v>
      </c>
      <c r="J40" s="24">
        <v>56700.25</v>
      </c>
      <c r="K40" s="25">
        <f t="shared" si="11"/>
        <v>16.056526085368237</v>
      </c>
    </row>
    <row r="41" spans="1:11" ht="19.5" customHeight="1">
      <c r="A41" s="21" t="s">
        <v>12</v>
      </c>
      <c r="B41" s="22">
        <f>AVERAGE(D41,F41,H41,J41)</f>
        <v>81446.025000000009</v>
      </c>
      <c r="C41" s="23">
        <f>B41/B$37*100</f>
        <v>23.193324154270901</v>
      </c>
      <c r="D41" s="22">
        <v>80166.720000000001</v>
      </c>
      <c r="E41" s="23">
        <f t="shared" si="13"/>
        <v>22.958763034220468</v>
      </c>
      <c r="F41" s="22">
        <v>81472.73</v>
      </c>
      <c r="G41" s="23">
        <f t="shared" si="14"/>
        <v>23.244782438751606</v>
      </c>
      <c r="H41" s="22">
        <v>84888.13</v>
      </c>
      <c r="I41" s="23">
        <f t="shared" si="15"/>
        <v>24.126844227932505</v>
      </c>
      <c r="J41" s="24">
        <v>79256.52</v>
      </c>
      <c r="K41" s="25">
        <f t="shared" si="11"/>
        <v>22.444070014074178</v>
      </c>
    </row>
    <row r="42" spans="1:11" ht="19.5" customHeight="1">
      <c r="A42" s="21" t="s">
        <v>13</v>
      </c>
      <c r="B42" s="22">
        <f t="shared" si="12"/>
        <v>64857.25</v>
      </c>
      <c r="C42" s="23">
        <f t="shared" ref="C42:C52" si="16">B42/B$37*100</f>
        <v>18.469350996621213</v>
      </c>
      <c r="D42" s="22">
        <v>69242.570000000007</v>
      </c>
      <c r="E42" s="23">
        <f t="shared" si="13"/>
        <v>19.830220776282516</v>
      </c>
      <c r="F42" s="22">
        <v>54388.56</v>
      </c>
      <c r="G42" s="23">
        <f t="shared" si="14"/>
        <v>15.517465099757773</v>
      </c>
      <c r="H42" s="22">
        <v>69154.44</v>
      </c>
      <c r="I42" s="23">
        <f t="shared" si="15"/>
        <v>19.655025991854274</v>
      </c>
      <c r="J42" s="24">
        <v>66643.429999999993</v>
      </c>
      <c r="K42" s="25">
        <f t="shared" si="11"/>
        <v>18.872261977917415</v>
      </c>
    </row>
    <row r="43" spans="1:11" ht="19.5" customHeight="1">
      <c r="A43" s="21" t="s">
        <v>14</v>
      </c>
      <c r="B43" s="22">
        <f t="shared" si="12"/>
        <v>52562.622499999998</v>
      </c>
      <c r="C43" s="23">
        <f t="shared" si="16"/>
        <v>14.96821903881832</v>
      </c>
      <c r="D43" s="22">
        <v>49596.62</v>
      </c>
      <c r="E43" s="23">
        <f t="shared" si="13"/>
        <v>14.203862224602423</v>
      </c>
      <c r="F43" s="22">
        <v>59247.18</v>
      </c>
      <c r="G43" s="23">
        <f t="shared" si="14"/>
        <v>16.90366591630789</v>
      </c>
      <c r="H43" s="22">
        <v>46728.509999999995</v>
      </c>
      <c r="I43" s="23">
        <f t="shared" si="15"/>
        <v>13.281144039495111</v>
      </c>
      <c r="J43" s="24">
        <v>54678.18</v>
      </c>
      <c r="K43" s="25">
        <f t="shared" si="11"/>
        <v>15.483910978707499</v>
      </c>
    </row>
    <row r="44" spans="1:11" ht="19.5" customHeight="1">
      <c r="A44" s="21" t="s">
        <v>15</v>
      </c>
      <c r="B44" s="22">
        <f t="shared" si="12"/>
        <v>39170.1175</v>
      </c>
      <c r="C44" s="23">
        <f t="shared" si="16"/>
        <v>11.154445319318889</v>
      </c>
      <c r="D44" s="22">
        <v>35966.69</v>
      </c>
      <c r="E44" s="23">
        <f t="shared" si="13"/>
        <v>10.30041783966298</v>
      </c>
      <c r="F44" s="22">
        <v>44311.01</v>
      </c>
      <c r="G44" s="23">
        <f t="shared" si="14"/>
        <v>12.642264314591484</v>
      </c>
      <c r="H44" s="22">
        <v>34032.21</v>
      </c>
      <c r="I44" s="23">
        <f t="shared" si="15"/>
        <v>9.6726106394649847</v>
      </c>
      <c r="J44" s="24">
        <v>42370.559999999998</v>
      </c>
      <c r="K44" s="25">
        <f t="shared" si="11"/>
        <v>11.998606741445759</v>
      </c>
    </row>
    <row r="45" spans="1:11" ht="19.5" customHeight="1">
      <c r="A45" s="21" t="s">
        <v>16</v>
      </c>
      <c r="B45" s="22">
        <f>AVERAGE(D45,F45,H45,J45)</f>
        <v>13392.504999999999</v>
      </c>
      <c r="C45" s="23">
        <f t="shared" si="16"/>
        <v>3.8137737194994323</v>
      </c>
      <c r="D45" s="22">
        <v>13629.93</v>
      </c>
      <c r="E45" s="23">
        <f t="shared" si="13"/>
        <v>3.9034443849394433</v>
      </c>
      <c r="F45" s="22">
        <v>14936.17</v>
      </c>
      <c r="G45" s="23">
        <f t="shared" si="14"/>
        <v>4.2614016017164102</v>
      </c>
      <c r="H45" s="22">
        <v>12696.3</v>
      </c>
      <c r="I45" s="23">
        <f t="shared" si="15"/>
        <v>3.6085334000301268</v>
      </c>
      <c r="J45" s="24">
        <v>12307.62</v>
      </c>
      <c r="K45" s="25">
        <f t="shared" si="11"/>
        <v>3.4853042372617375</v>
      </c>
    </row>
    <row r="46" spans="1:11" ht="19.5" customHeight="1">
      <c r="A46" s="21" t="s">
        <v>17</v>
      </c>
      <c r="B46" s="28">
        <v>0</v>
      </c>
      <c r="C46" s="29">
        <v>0</v>
      </c>
      <c r="D46" s="27">
        <v>0</v>
      </c>
      <c r="E46" s="29">
        <v>0</v>
      </c>
      <c r="F46" s="27">
        <v>0</v>
      </c>
      <c r="G46" s="29">
        <v>0</v>
      </c>
      <c r="H46" s="27" t="s">
        <v>26</v>
      </c>
      <c r="I46" s="29">
        <v>0</v>
      </c>
      <c r="J46" s="27">
        <v>0</v>
      </c>
      <c r="K46" s="29">
        <v>0</v>
      </c>
    </row>
    <row r="47" spans="1:11" ht="19.5" customHeight="1">
      <c r="A47" s="21" t="s">
        <v>18</v>
      </c>
      <c r="B47" s="22">
        <f>AVERAGE(D47,F47,H47,J47)</f>
        <v>71875.627500000002</v>
      </c>
      <c r="C47" s="23">
        <f t="shared" si="16"/>
        <v>20.467969153793909</v>
      </c>
      <c r="D47" s="22">
        <v>71227.209999999992</v>
      </c>
      <c r="E47" s="23">
        <f>D47/D$37*100</f>
        <v>20.398597273016261</v>
      </c>
      <c r="F47" s="22">
        <v>70824.990000000005</v>
      </c>
      <c r="G47" s="23">
        <f t="shared" ref="G47:G52" si="17">F47/F$37*100</f>
        <v>20.206902159492611</v>
      </c>
      <c r="H47" s="22">
        <v>69737.42</v>
      </c>
      <c r="I47" s="23">
        <f t="shared" si="15"/>
        <v>19.820720154842668</v>
      </c>
      <c r="J47" s="24">
        <v>75712.89</v>
      </c>
      <c r="K47" s="25">
        <f>(J47/J$37)*100</f>
        <v>21.440575540383257</v>
      </c>
    </row>
    <row r="48" spans="1:11" ht="19.5" customHeight="1">
      <c r="A48" s="21" t="s">
        <v>19</v>
      </c>
      <c r="B48" s="22">
        <f t="shared" si="12"/>
        <v>42347.69</v>
      </c>
      <c r="C48" s="23">
        <f t="shared" si="16"/>
        <v>12.059320284256675</v>
      </c>
      <c r="D48" s="22">
        <v>46173.18</v>
      </c>
      <c r="E48" s="23">
        <f>D48/D$37*100</f>
        <v>13.223431096549888</v>
      </c>
      <c r="F48" s="22">
        <v>44437.760000000002</v>
      </c>
      <c r="G48" s="23">
        <f t="shared" si="17"/>
        <v>12.678427042587852</v>
      </c>
      <c r="H48" s="22">
        <v>38049.31</v>
      </c>
      <c r="I48" s="23">
        <f t="shared" si="15"/>
        <v>10.814347958310714</v>
      </c>
      <c r="J48" s="24">
        <v>40730.51</v>
      </c>
      <c r="K48" s="25">
        <f>(J48/J$37)*100</f>
        <v>11.534173064234317</v>
      </c>
    </row>
    <row r="49" spans="1:11" ht="19.5" customHeight="1">
      <c r="A49" s="21" t="s">
        <v>20</v>
      </c>
      <c r="B49" s="22">
        <f t="shared" si="12"/>
        <v>22059.755000000001</v>
      </c>
      <c r="C49" s="23">
        <f t="shared" si="16"/>
        <v>6.2819400760049158</v>
      </c>
      <c r="D49" s="22">
        <v>16804.96</v>
      </c>
      <c r="E49" s="23">
        <f>D49/D$37*100</f>
        <v>4.8127339429572968</v>
      </c>
      <c r="F49" s="22">
        <v>18988.86</v>
      </c>
      <c r="G49" s="23">
        <f t="shared" si="17"/>
        <v>5.4176645297133517</v>
      </c>
      <c r="H49" s="22">
        <v>23442.71</v>
      </c>
      <c r="I49" s="23">
        <f t="shared" si="15"/>
        <v>6.6628704443200197</v>
      </c>
      <c r="J49" s="24">
        <v>29002.49</v>
      </c>
      <c r="K49" s="25">
        <f>(J49/J$37)*100</f>
        <v>8.2130014810451701</v>
      </c>
    </row>
    <row r="50" spans="1:11" ht="19.5" customHeight="1">
      <c r="A50" s="21" t="s">
        <v>21</v>
      </c>
      <c r="B50" s="22">
        <f t="shared" si="12"/>
        <v>7468.182499999999</v>
      </c>
      <c r="C50" s="23">
        <f t="shared" si="16"/>
        <v>2.1267087935323206</v>
      </c>
      <c r="D50" s="22">
        <v>8249.07</v>
      </c>
      <c r="E50" s="23">
        <f>D50/D$37*100</f>
        <v>2.3624322335090797</v>
      </c>
      <c r="F50" s="22">
        <v>7398.37</v>
      </c>
      <c r="G50" s="23">
        <f t="shared" si="17"/>
        <v>2.1108105871914042</v>
      </c>
      <c r="H50" s="22">
        <v>8245.4</v>
      </c>
      <c r="I50" s="23">
        <f t="shared" si="15"/>
        <v>2.3435017522119366</v>
      </c>
      <c r="J50" s="24">
        <v>5979.89</v>
      </c>
      <c r="K50" s="25">
        <f>(J50/J$37)*100</f>
        <v>1.6934009951037725</v>
      </c>
    </row>
    <row r="51" spans="1:11" ht="19.5" customHeight="1">
      <c r="A51" s="21" t="s">
        <v>22</v>
      </c>
      <c r="B51" s="22">
        <f>AVERAGE(D51,F51,H51,J51)</f>
        <v>2010.4375</v>
      </c>
      <c r="C51" s="23">
        <f t="shared" si="16"/>
        <v>0.57251079631451629</v>
      </c>
      <c r="D51" s="27">
        <v>4994.38</v>
      </c>
      <c r="E51" s="23">
        <f>D51/D$37*100</f>
        <v>1.4303290308353642</v>
      </c>
      <c r="F51" s="31">
        <v>317.08999999999997</v>
      </c>
      <c r="G51" s="23">
        <f t="shared" si="17"/>
        <v>9.0468161107449666E-2</v>
      </c>
      <c r="H51" s="22">
        <v>861.99</v>
      </c>
      <c r="I51" s="23">
        <f t="shared" si="15"/>
        <v>0.24499418771547374</v>
      </c>
      <c r="J51" s="27">
        <v>1868.29</v>
      </c>
      <c r="K51" s="25">
        <f>(J51/J$37)*100</f>
        <v>0.52906728136176862</v>
      </c>
    </row>
    <row r="52" spans="1:11" ht="19.5" customHeight="1">
      <c r="A52" s="21" t="s">
        <v>23</v>
      </c>
      <c r="B52" s="22">
        <f>AVERAGE(D52,F52,H52,J52)</f>
        <v>1234.2375</v>
      </c>
      <c r="C52" s="23">
        <f t="shared" si="16"/>
        <v>0.35147289779773694</v>
      </c>
      <c r="D52" s="22">
        <v>1057.8699999999999</v>
      </c>
      <c r="E52" s="23">
        <f>D52/D$37*100</f>
        <v>0.30296096249180215</v>
      </c>
      <c r="F52" s="22">
        <v>1961.92</v>
      </c>
      <c r="G52" s="23">
        <f t="shared" si="17"/>
        <v>0.55975052710564077</v>
      </c>
      <c r="H52" s="27">
        <v>788.75</v>
      </c>
      <c r="I52" s="23">
        <f t="shared" si="15"/>
        <v>0.2241779667520272</v>
      </c>
      <c r="J52" s="24">
        <v>1128.4100000000001</v>
      </c>
      <c r="K52" s="25">
        <f>(J52/J$37)*100</f>
        <v>0.31954611487586693</v>
      </c>
    </row>
    <row r="53" spans="1:11" ht="8.25" customHeight="1">
      <c r="A53" s="8"/>
      <c r="B53" s="36"/>
      <c r="C53" s="37"/>
      <c r="D53" s="36"/>
      <c r="E53" s="37"/>
      <c r="F53" s="36"/>
      <c r="G53" s="38"/>
      <c r="H53" s="39"/>
      <c r="I53" s="40"/>
      <c r="J53" s="37"/>
      <c r="K53" s="38"/>
    </row>
    <row r="54" spans="1:11" ht="8.25" customHeight="1">
      <c r="A54" s="41"/>
      <c r="B54" s="42"/>
      <c r="C54" s="42"/>
      <c r="D54" s="42"/>
      <c r="E54" s="42"/>
      <c r="F54" s="42"/>
      <c r="G54" s="42"/>
      <c r="H54" s="42"/>
      <c r="I54" s="42"/>
      <c r="J54" s="42"/>
    </row>
    <row r="55" spans="1:11" ht="18.75">
      <c r="A55" s="43" t="s">
        <v>27</v>
      </c>
      <c r="B55" s="2"/>
      <c r="C55" s="2"/>
      <c r="D55" s="1"/>
      <c r="E55" s="1"/>
      <c r="F55" s="1"/>
      <c r="G55" s="1"/>
      <c r="H55" s="1"/>
      <c r="I55" s="1"/>
      <c r="J55" s="1"/>
    </row>
    <row r="56" spans="1:11" ht="18.75">
      <c r="A56" s="43" t="s">
        <v>28</v>
      </c>
      <c r="B56" s="2"/>
      <c r="C56" s="2"/>
      <c r="D56" s="1"/>
      <c r="E56" s="1"/>
      <c r="F56" s="1"/>
      <c r="G56" s="1"/>
      <c r="H56" s="1"/>
      <c r="I56" s="1"/>
      <c r="J56" s="1"/>
    </row>
    <row r="57" spans="1:11" ht="18.75">
      <c r="A57" s="41"/>
      <c r="B57" s="41"/>
      <c r="C57" s="41"/>
      <c r="D57" s="41"/>
      <c r="E57" s="41"/>
      <c r="F57" s="41"/>
      <c r="G57" s="41"/>
      <c r="H57" s="41"/>
      <c r="I57" s="41"/>
      <c r="J57" s="41"/>
    </row>
    <row r="59" spans="1:11" ht="18.75">
      <c r="D59" s="44"/>
      <c r="I59" s="45"/>
    </row>
    <row r="60" spans="1:11" ht="18.75">
      <c r="D60" s="46"/>
    </row>
    <row r="61" spans="1:11" ht="18.75">
      <c r="D61" s="46"/>
    </row>
    <row r="62" spans="1:11" ht="18.75">
      <c r="D62" s="46"/>
    </row>
    <row r="63" spans="1:11" ht="18.75">
      <c r="D63" s="46"/>
    </row>
    <row r="64" spans="1:11" ht="18.75">
      <c r="D64" s="47"/>
    </row>
    <row r="65" spans="4:4" ht="18.75">
      <c r="D65" s="47"/>
    </row>
  </sheetData>
  <mergeCells count="5">
    <mergeCell ref="B3:C3"/>
    <mergeCell ref="D3:E3"/>
    <mergeCell ref="F3:G3"/>
    <mergeCell ref="H3:I3"/>
    <mergeCell ref="J3:K3"/>
  </mergeCells>
  <printOptions horizontalCentered="1"/>
  <pageMargins left="0" right="0" top="0.59055118110236227" bottom="0.39370078740157483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T2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Corporate Edition</cp:lastModifiedBy>
  <dcterms:created xsi:type="dcterms:W3CDTF">2015-03-01T07:25:35Z</dcterms:created>
  <dcterms:modified xsi:type="dcterms:W3CDTF">2015-03-01T07:27:42Z</dcterms:modified>
</cp:coreProperties>
</file>