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0680"/>
  </bookViews>
  <sheets>
    <sheet name="T-16.2" sheetId="1" r:id="rId1"/>
  </sheets>
  <definedNames>
    <definedName name="_xlnm.Print_Area" localSheetId="0">'T-16.2'!$A$1:$P$115</definedName>
  </definedNames>
  <calcPr calcId="124519"/>
</workbook>
</file>

<file path=xl/calcChain.xml><?xml version="1.0" encoding="utf-8"?>
<calcChain xmlns="http://schemas.openxmlformats.org/spreadsheetml/2006/main">
  <c r="M103" i="1"/>
  <c r="L103"/>
  <c r="K103"/>
  <c r="J103"/>
  <c r="I103"/>
  <c r="H103"/>
  <c r="G103"/>
  <c r="F103"/>
  <c r="E103"/>
  <c r="M100"/>
  <c r="L100"/>
  <c r="K100"/>
  <c r="J100"/>
  <c r="I100"/>
  <c r="G100"/>
  <c r="F100"/>
  <c r="E100"/>
  <c r="M98"/>
  <c r="L98"/>
  <c r="K98"/>
  <c r="J98"/>
  <c r="I98"/>
  <c r="H98"/>
  <c r="G98"/>
  <c r="F98"/>
  <c r="E98"/>
  <c r="M76"/>
  <c r="L76"/>
  <c r="K76"/>
  <c r="J76"/>
  <c r="I76"/>
  <c r="H76"/>
  <c r="G76"/>
  <c r="F76"/>
  <c r="E76"/>
  <c r="M74"/>
  <c r="L74"/>
  <c r="K74"/>
  <c r="J74"/>
  <c r="I74"/>
  <c r="H74"/>
  <c r="G74"/>
  <c r="F74"/>
  <c r="E74"/>
  <c r="M71"/>
  <c r="L71"/>
  <c r="K71"/>
  <c r="J71"/>
  <c r="I71"/>
  <c r="G71"/>
  <c r="F71"/>
  <c r="E71"/>
  <c r="M69"/>
  <c r="L69"/>
  <c r="K69"/>
  <c r="J69"/>
  <c r="I69"/>
  <c r="G69"/>
  <c r="F69"/>
  <c r="E69"/>
  <c r="M52"/>
  <c r="L52"/>
  <c r="K52"/>
  <c r="J52"/>
  <c r="I52"/>
  <c r="G52"/>
  <c r="F52"/>
  <c r="E52"/>
  <c r="M50"/>
  <c r="L50"/>
  <c r="K50"/>
  <c r="J50"/>
  <c r="I50"/>
  <c r="G50"/>
  <c r="F50"/>
  <c r="E50"/>
  <c r="M40"/>
  <c r="L40"/>
  <c r="K40"/>
  <c r="J40"/>
  <c r="I40"/>
  <c r="H40"/>
  <c r="G40"/>
  <c r="F40"/>
  <c r="E40"/>
  <c r="M25"/>
  <c r="L25"/>
  <c r="K25"/>
  <c r="J25"/>
  <c r="I25"/>
  <c r="H25"/>
  <c r="G25"/>
  <c r="F25"/>
  <c r="E25"/>
  <c r="M22"/>
  <c r="L22"/>
  <c r="K22"/>
  <c r="J22"/>
  <c r="I22"/>
  <c r="G22"/>
  <c r="F22"/>
  <c r="E22"/>
  <c r="M19"/>
  <c r="L19"/>
  <c r="K19"/>
  <c r="J19"/>
  <c r="I19"/>
  <c r="G19"/>
  <c r="F19"/>
  <c r="E19"/>
  <c r="M16"/>
  <c r="L16"/>
  <c r="K16"/>
  <c r="J16"/>
  <c r="I16"/>
  <c r="H16"/>
  <c r="G16"/>
  <c r="F16"/>
  <c r="E16"/>
  <c r="M13"/>
  <c r="L13"/>
  <c r="K13"/>
  <c r="J13"/>
  <c r="I13"/>
  <c r="H13"/>
  <c r="G13"/>
  <c r="F13"/>
  <c r="E13"/>
  <c r="M12"/>
  <c r="L12"/>
  <c r="K12"/>
  <c r="J12"/>
  <c r="I12"/>
  <c r="H12"/>
  <c r="G12"/>
  <c r="F12"/>
  <c r="E12"/>
</calcChain>
</file>

<file path=xl/sharedStrings.xml><?xml version="1.0" encoding="utf-8"?>
<sst xmlns="http://schemas.openxmlformats.org/spreadsheetml/2006/main" count="310" uniqueCount="144">
  <si>
    <t xml:space="preserve">ตาราง   </t>
  </si>
  <si>
    <t>รายรับ และรายจ่ายจริงของเทศบาล จำแนกตามประเภท เป็นรายอำเภอ และเทศบาล ปีงบประมาณ 2557</t>
  </si>
  <si>
    <t>Table</t>
  </si>
  <si>
    <t>Actual Revenue and Expenditure of Municipality by Type, District and Municipality: Fiscal Year 2014</t>
  </si>
  <si>
    <t>(บาท  Baht)</t>
  </si>
  <si>
    <t>อำเภอ/เทศบาล</t>
  </si>
  <si>
    <t xml:space="preserve">รายได้ </t>
  </si>
  <si>
    <t>รายจ่าย</t>
  </si>
  <si>
    <t>District/municipality</t>
  </si>
  <si>
    <t>Revenue</t>
  </si>
  <si>
    <t>Expenditure</t>
  </si>
  <si>
    <t>ค่าธรรมเนียม</t>
  </si>
  <si>
    <t>ภาษีอากร</t>
  </si>
  <si>
    <t>ค่าปรับ</t>
  </si>
  <si>
    <t>ทรัพย์สิน</t>
  </si>
  <si>
    <t>สาธารณูปโภค</t>
  </si>
  <si>
    <t>เบ็ดเตล็ด</t>
  </si>
  <si>
    <t>เงินอุดหนุน</t>
  </si>
  <si>
    <t>รายจ่ายประจำ</t>
  </si>
  <si>
    <t>เพื่อการลงทุน</t>
  </si>
  <si>
    <t>งบกลาง</t>
  </si>
  <si>
    <t>Taxes and</t>
  </si>
  <si>
    <t>Fees and fine</t>
  </si>
  <si>
    <t>Property</t>
  </si>
  <si>
    <t>Public</t>
  </si>
  <si>
    <t>Miscellaneous</t>
  </si>
  <si>
    <t>Subsidies</t>
  </si>
  <si>
    <t>Permanent</t>
  </si>
  <si>
    <t xml:space="preserve">Expenditure  </t>
  </si>
  <si>
    <t>Central</t>
  </si>
  <si>
    <t>duties</t>
  </si>
  <si>
    <t>utilities</t>
  </si>
  <si>
    <t>of investment</t>
  </si>
  <si>
    <t>expenditure</t>
  </si>
  <si>
    <t>รวมยอด</t>
  </si>
  <si>
    <t>Total</t>
  </si>
  <si>
    <t>พระนครศรีอยุธยา</t>
  </si>
  <si>
    <t>Phra Nakhon Si Ayutthaya</t>
  </si>
  <si>
    <t>เทศบาลพระนครศรีอยุธยา</t>
  </si>
  <si>
    <t xml:space="preserve">     Phra Nakhon Si Ayutthaya City Municipality</t>
  </si>
  <si>
    <t>เทศบาลเมืองอโยธยา</t>
  </si>
  <si>
    <t>-</t>
  </si>
  <si>
    <t xml:space="preserve">     Ayuthaya  Town  Municipality</t>
  </si>
  <si>
    <t>ท่าเรือ</t>
  </si>
  <si>
    <t>Tha Ruea</t>
  </si>
  <si>
    <t>เทศบาลตำบลท่าเรือ</t>
  </si>
  <si>
    <t xml:space="preserve">     Tha Ruea Subdistrict municipality</t>
  </si>
  <si>
    <t>เทศบาลตำบลท่าหลวง</t>
  </si>
  <si>
    <t xml:space="preserve">     Tha luang Subdistrict municipality</t>
  </si>
  <si>
    <t>นครหลวง</t>
  </si>
  <si>
    <t>Nakhon Luang</t>
  </si>
  <si>
    <t>เทศบาลตำบลนครหลวง</t>
  </si>
  <si>
    <t xml:space="preserve">     Nakhon Luang   Subdistrict Municipal                     </t>
  </si>
  <si>
    <t>เทศบาลตำบลอรัญญิก</t>
  </si>
  <si>
    <t xml:space="preserve">     Aranyik Subdistrict municipality</t>
  </si>
  <si>
    <t>บางไทร</t>
  </si>
  <si>
    <t>Bang Sai</t>
  </si>
  <si>
    <t>เทศบาลตำบลบางไทร</t>
  </si>
  <si>
    <t xml:space="preserve">     Bang Sai Subdistrict Municipality                            </t>
  </si>
  <si>
    <t>เทศบาลตำบลราชคราม</t>
  </si>
  <si>
    <t xml:space="preserve">     Ratchakhram Subdistrict Municipality                            </t>
  </si>
  <si>
    <t>บางบาล</t>
  </si>
  <si>
    <t>Bang Ban</t>
  </si>
  <si>
    <t>เทศบาลตำบลบางบาล</t>
  </si>
  <si>
    <t xml:space="preserve">     Bang Ban  Subdistrict Municipality</t>
  </si>
  <si>
    <t>เทศบาลตำบลมหาพราหมณ์</t>
  </si>
  <si>
    <t xml:space="preserve">     Maha Phram Subdistrict Municipality</t>
  </si>
  <si>
    <t>รายรับ และรายจ่ายจริงของเทศบาล จำแนกตามประเภท เป็นรายอำเภอ และเทศบาล ปีงบประมาณ 2557 (ต่อ)</t>
  </si>
  <si>
    <t>Actual Revenue and Expenditure of Municipality by Type, District and Municipality: Fiscal Year 2014 (Cont.)</t>
  </si>
  <si>
    <t>บางปะอิน</t>
  </si>
  <si>
    <t>Bang Pa-in</t>
  </si>
  <si>
    <t>เทศบาลตำบลพระอินทราชา</t>
  </si>
  <si>
    <t xml:space="preserve">     Phra In Thracha Subdistrict Municipality</t>
  </si>
  <si>
    <t>เทศบาลตำบลปราสาททอง</t>
  </si>
  <si>
    <t xml:space="preserve">     Prasat Thong Subdistrict Municipality</t>
  </si>
  <si>
    <t>เทศบาลตำบลเชียงรากน้อย</t>
  </si>
  <si>
    <t xml:space="preserve">     Chang Rak Noi  Subdistrict Municipality</t>
  </si>
  <si>
    <t>เทศบาลตำบลบางกระสั้น</t>
  </si>
  <si>
    <t xml:space="preserve">     Bang Krasan Subdistrict Municipality</t>
  </si>
  <si>
    <t>เทศบาลตำบลคลองจิก</t>
  </si>
  <si>
    <t xml:space="preserve">     Khlong Chik Subdistrict Municipality</t>
  </si>
  <si>
    <t>เทศบาลตำบลบางปะอิน</t>
  </si>
  <si>
    <t xml:space="preserve">     Bang Pa-in Subdistrict Municipality</t>
  </si>
  <si>
    <t>เทศบาลตำบลบ้านสร้าง</t>
  </si>
  <si>
    <t xml:space="preserve">     Ban Sang Subdistrict Municipality</t>
  </si>
  <si>
    <t>เทศบาลตำบลตลาดเกรียบ</t>
  </si>
  <si>
    <t xml:space="preserve">     Talat Kriap Subdistrict Municipality</t>
  </si>
  <si>
    <t>เทศบาลบ้านกรด</t>
  </si>
  <si>
    <t xml:space="preserve">     Ban Krot Subdistrict Municipality                             </t>
  </si>
  <si>
    <t>บางปะหัน</t>
  </si>
  <si>
    <t>Bang Pahan</t>
  </si>
  <si>
    <t>เทศบาลตำบลบางปะหัน</t>
  </si>
  <si>
    <t xml:space="preserve">     Bang Pahan  Subdistrict Municipality</t>
  </si>
  <si>
    <t>ผักไห่</t>
  </si>
  <si>
    <t>Phak Hai</t>
  </si>
  <si>
    <t>เทศบาลเมืองผักไห่</t>
  </si>
  <si>
    <t xml:space="preserve">     Phak Hai Town  Municipality</t>
  </si>
  <si>
    <t>เทศบาลตำบลลาดชะโด</t>
  </si>
  <si>
    <t xml:space="preserve">     Lat Chado Subdistrict Municipality</t>
  </si>
  <si>
    <t>ภาชี</t>
  </si>
  <si>
    <t>Phachi</t>
  </si>
  <si>
    <t>เทศบาลตำบลภาชี</t>
  </si>
  <si>
    <t xml:space="preserve">     Phachi subdistrict Municipality                       </t>
  </si>
  <si>
    <t>ลาดบัวหลวง</t>
  </si>
  <si>
    <t>Lat Bua Luang</t>
  </si>
  <si>
    <t>เทศบาลตำบลลาดบัวหลวง</t>
  </si>
  <si>
    <t xml:space="preserve">     Lat Bua Luang Subdistrict Municipalit                       </t>
  </si>
  <si>
    <t>เทศบาลตำบลสามเมือง</t>
  </si>
  <si>
    <t xml:space="preserve">     Sam Mueang Subdistrict Municipalit                       </t>
  </si>
  <si>
    <t>วังน้อย</t>
  </si>
  <si>
    <t>Wang Noi</t>
  </si>
  <si>
    <t>เทศบาลเมืองลำตาเสา</t>
  </si>
  <si>
    <t xml:space="preserve">     Wang Noi Subdistrict Municipalit                       </t>
  </si>
  <si>
    <t>เสนา</t>
  </si>
  <si>
    <t>Sena</t>
  </si>
  <si>
    <t>เทศบาลเมืองเสนา</t>
  </si>
  <si>
    <t>…</t>
  </si>
  <si>
    <t xml:space="preserve">     Sena Town  Municipality                       </t>
  </si>
  <si>
    <t>เทศบาลตำบลเจ้าเจ็ด</t>
  </si>
  <si>
    <t xml:space="preserve">     Huawiang Subdistrict Municipality                       </t>
  </si>
  <si>
    <t>เทศบาลตำบลหัวเวียง</t>
  </si>
  <si>
    <t xml:space="preserve">     Chao Chet Subdistrict Municipality</t>
  </si>
  <si>
    <t>เทศบาลตำบลบางนมโค</t>
  </si>
  <si>
    <t xml:space="preserve">     Bang Nom Kho Subdistrict Municipality</t>
  </si>
  <si>
    <t>เทศบาลตำบลสามกอ</t>
  </si>
  <si>
    <t xml:space="preserve">     Sam Kan Subdistrict Municipality</t>
  </si>
  <si>
    <t>บางซ้าย</t>
  </si>
  <si>
    <t>เทศบาลตำบลบางซ้าย</t>
  </si>
  <si>
    <t>อุทัย</t>
  </si>
  <si>
    <t>Uthai</t>
  </si>
  <si>
    <t>เทศบาลตำบลอุทัย</t>
  </si>
  <si>
    <t xml:space="preserve">     Uthai Subdistrict Municipality</t>
  </si>
  <si>
    <t>มหาราช</t>
  </si>
  <si>
    <t>Maha Rat</t>
  </si>
  <si>
    <t>เทศบาลตำบลมหาราช</t>
  </si>
  <si>
    <t xml:space="preserve">     Maha Rat  subdistrict Municipality                       </t>
  </si>
  <si>
    <t>เทศบาลตำบลโรงช้าง</t>
  </si>
  <si>
    <t xml:space="preserve">     Rong Chang subdistrict Municipality                       </t>
  </si>
  <si>
    <t>บ้านแพรก</t>
  </si>
  <si>
    <t>Ban Phraek</t>
  </si>
  <si>
    <t>เทศบาลตำบลบ้านแพรก</t>
  </si>
  <si>
    <t xml:space="preserve">     Ban Phraek subdistrict Municipality                       </t>
  </si>
  <si>
    <t xml:space="preserve">     ที่มา:   สำนักงานส่งเสริมการปกครองท้องถิ่นจังหวัดพระนครศรีอยุธยา</t>
  </si>
  <si>
    <t xml:space="preserve"> Source:   Phra Nakhon Si Ayutthaya Provincial Office of Local Administration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</si>
</sst>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5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0"/>
      <name val="TH SarabunPSK"/>
      <family val="2"/>
    </font>
    <font>
      <b/>
      <sz val="11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sz val="10"/>
      <color theme="1"/>
      <name val="TH SarabunPSK"/>
      <family val="2"/>
    </font>
    <font>
      <sz val="10"/>
      <color rgb="FFFF0000"/>
      <name val="TH SarabunPSK"/>
      <family val="2"/>
    </font>
    <font>
      <sz val="12"/>
      <color rgb="FFFF000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4" fontId="2" fillId="0" borderId="0" xfId="0" applyNumberFormat="1" applyFont="1" applyBorder="1"/>
    <xf numFmtId="0" fontId="3" fillId="0" borderId="0" xfId="0" applyFont="1" applyAlignment="1">
      <alignment horizontal="right"/>
    </xf>
    <xf numFmtId="0" fontId="4" fillId="0" borderId="0" xfId="0" applyFont="1"/>
    <xf numFmtId="4" fontId="4" fillId="0" borderId="0" xfId="0" applyNumberFormat="1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0" fontId="3" fillId="0" borderId="2" xfId="0" applyFont="1" applyBorder="1" applyAlignment="1">
      <alignment horizontal="center" shrinkToFi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5" fillId="0" borderId="0" xfId="0" applyFont="1"/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4" fontId="3" fillId="0" borderId="9" xfId="0" applyNumberFormat="1" applyFont="1" applyBorder="1" applyAlignment="1">
      <alignment horizontal="center"/>
    </xf>
    <xf numFmtId="4" fontId="3" fillId="0" borderId="0" xfId="0" applyNumberFormat="1" applyFont="1"/>
    <xf numFmtId="4" fontId="3" fillId="0" borderId="8" xfId="0" applyNumberFormat="1" applyFont="1" applyBorder="1" applyAlignment="1">
      <alignment horizontal="center"/>
    </xf>
    <xf numFmtId="4" fontId="3" fillId="0" borderId="10" xfId="0" applyNumberFormat="1" applyFont="1" applyBorder="1" applyAlignment="1">
      <alignment horizontal="center"/>
    </xf>
    <xf numFmtId="4" fontId="5" fillId="0" borderId="10" xfId="0" applyNumberFormat="1" applyFont="1" applyBorder="1"/>
    <xf numFmtId="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" fontId="5" fillId="0" borderId="9" xfId="0" applyNumberFormat="1" applyFont="1" applyBorder="1"/>
    <xf numFmtId="0" fontId="5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4" fontId="8" fillId="0" borderId="9" xfId="0" applyNumberFormat="1" applyFont="1" applyBorder="1"/>
    <xf numFmtId="0" fontId="7" fillId="0" borderId="8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4" fontId="10" fillId="0" borderId="9" xfId="0" applyNumberFormat="1" applyFont="1" applyBorder="1"/>
    <xf numFmtId="0" fontId="9" fillId="0" borderId="0" xfId="0" applyFont="1" applyFill="1" applyBorder="1"/>
    <xf numFmtId="0" fontId="7" fillId="0" borderId="0" xfId="0" applyFont="1" applyFill="1" applyBorder="1" applyAlignment="1">
      <alignment horizontal="center"/>
    </xf>
    <xf numFmtId="4" fontId="10" fillId="0" borderId="9" xfId="0" applyNumberFormat="1" applyFont="1" applyBorder="1" applyAlignment="1">
      <alignment horizontal="right"/>
    </xf>
    <xf numFmtId="0" fontId="7" fillId="0" borderId="4" xfId="0" applyFont="1" applyFill="1" applyBorder="1" applyAlignment="1">
      <alignment horizontal="center"/>
    </xf>
    <xf numFmtId="4" fontId="8" fillId="0" borderId="9" xfId="0" applyNumberFormat="1" applyFont="1" applyBorder="1" applyAlignment="1">
      <alignment horizontal="right"/>
    </xf>
    <xf numFmtId="0" fontId="7" fillId="0" borderId="0" xfId="0" applyFont="1" applyFill="1" applyBorder="1"/>
    <xf numFmtId="0" fontId="7" fillId="0" borderId="4" xfId="0" applyFont="1" applyFill="1" applyBorder="1"/>
    <xf numFmtId="0" fontId="9" fillId="0" borderId="4" xfId="0" applyFont="1" applyFill="1" applyBorder="1"/>
    <xf numFmtId="4" fontId="5" fillId="0" borderId="0" xfId="0" applyNumberFormat="1" applyFont="1" applyBorder="1"/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/>
    <xf numFmtId="0" fontId="12" fillId="0" borderId="0" xfId="0" applyFont="1" applyFill="1" applyBorder="1"/>
    <xf numFmtId="4" fontId="5" fillId="0" borderId="9" xfId="0" applyNumberFormat="1" applyFont="1" applyBorder="1" applyAlignment="1">
      <alignment horizontal="right" vertical="center"/>
    </xf>
    <xf numFmtId="0" fontId="12" fillId="0" borderId="0" xfId="0" applyFont="1" applyFill="1" applyBorder="1" applyAlignment="1">
      <alignment horizontal="center"/>
    </xf>
    <xf numFmtId="0" fontId="13" fillId="0" borderId="0" xfId="0" applyFont="1"/>
    <xf numFmtId="0" fontId="7" fillId="0" borderId="0" xfId="0" applyFont="1" applyFill="1" applyBorder="1" applyAlignment="1"/>
    <xf numFmtId="0" fontId="6" fillId="0" borderId="0" xfId="0" applyFont="1" applyBorder="1" applyAlignment="1"/>
    <xf numFmtId="0" fontId="6" fillId="0" borderId="4" xfId="0" applyFont="1" applyBorder="1" applyAlignment="1"/>
    <xf numFmtId="0" fontId="5" fillId="0" borderId="0" xfId="0" applyFont="1" applyAlignment="1"/>
    <xf numFmtId="0" fontId="5" fillId="0" borderId="0" xfId="0" applyFont="1" applyBorder="1" applyAlignment="1"/>
    <xf numFmtId="0" fontId="5" fillId="0" borderId="4" xfId="0" applyFont="1" applyBorder="1" applyAlignment="1"/>
    <xf numFmtId="0" fontId="9" fillId="0" borderId="0" xfId="0" applyFont="1" applyFill="1" applyBorder="1" applyAlignment="1"/>
    <xf numFmtId="0" fontId="5" fillId="0" borderId="4" xfId="0" applyFont="1" applyBorder="1"/>
    <xf numFmtId="4" fontId="10" fillId="0" borderId="9" xfId="0" applyNumberFormat="1" applyFont="1" applyBorder="1" applyAlignment="1">
      <alignment horizontal="right" vertical="center"/>
    </xf>
    <xf numFmtId="0" fontId="9" fillId="0" borderId="6" xfId="0" applyFont="1" applyFill="1" applyBorder="1"/>
    <xf numFmtId="0" fontId="9" fillId="0" borderId="6" xfId="0" applyFont="1" applyFill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" fontId="10" fillId="0" borderId="10" xfId="0" applyNumberFormat="1" applyFont="1" applyBorder="1"/>
    <xf numFmtId="0" fontId="3" fillId="0" borderId="0" xfId="0" applyFont="1" applyAlignment="1">
      <alignment vertical="center"/>
    </xf>
    <xf numFmtId="4" fontId="5" fillId="0" borderId="0" xfId="0" applyNumberFormat="1" applyFont="1"/>
  </cellXfs>
  <cellStyles count="2">
    <cellStyle name="Normal" xfId="0" builtinId="0"/>
    <cellStyle name="เครื่องหมายจุลภา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57150</xdr:colOff>
      <xdr:row>0</xdr:row>
      <xdr:rowOff>28575</xdr:rowOff>
    </xdr:from>
    <xdr:to>
      <xdr:col>16</xdr:col>
      <xdr:colOff>19050</xdr:colOff>
      <xdr:row>26</xdr:row>
      <xdr:rowOff>161925</xdr:rowOff>
    </xdr:to>
    <xdr:grpSp>
      <xdr:nvGrpSpPr>
        <xdr:cNvPr id="2" name="Group 74"/>
        <xdr:cNvGrpSpPr>
          <a:grpSpLocks/>
        </xdr:cNvGrpSpPr>
      </xdr:nvGrpSpPr>
      <xdr:grpSpPr bwMode="auto">
        <a:xfrm>
          <a:off x="10039350" y="28575"/>
          <a:ext cx="400050" cy="6257925"/>
          <a:chOff x="1011" y="3"/>
          <a:chExt cx="31" cy="65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33"/>
            <a:ext cx="23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1" y="3"/>
            <a:ext cx="1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50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16200000" flipH="1">
            <a:off x="707" y="347"/>
            <a:ext cx="62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1714500</xdr:colOff>
      <xdr:row>57</xdr:row>
      <xdr:rowOff>28575</xdr:rowOff>
    </xdr:from>
    <xdr:to>
      <xdr:col>16</xdr:col>
      <xdr:colOff>57150</xdr:colOff>
      <xdr:row>85</xdr:row>
      <xdr:rowOff>142875</xdr:rowOff>
    </xdr:to>
    <xdr:grpSp>
      <xdr:nvGrpSpPr>
        <xdr:cNvPr id="6" name="Group 74"/>
        <xdr:cNvGrpSpPr>
          <a:grpSpLocks/>
        </xdr:cNvGrpSpPr>
      </xdr:nvGrpSpPr>
      <xdr:grpSpPr bwMode="auto">
        <a:xfrm>
          <a:off x="9972675" y="13411200"/>
          <a:ext cx="504825" cy="6410325"/>
          <a:chOff x="1012" y="33"/>
          <a:chExt cx="24" cy="636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1" y="65"/>
            <a:ext cx="1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2" y="33"/>
            <a:ext cx="1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52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17" y="367"/>
            <a:ext cx="603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1695450</xdr:colOff>
      <xdr:row>29</xdr:row>
      <xdr:rowOff>38100</xdr:rowOff>
    </xdr:from>
    <xdr:to>
      <xdr:col>15</xdr:col>
      <xdr:colOff>361950</xdr:colOff>
      <xdr:row>56</xdr:row>
      <xdr:rowOff>200025</xdr:rowOff>
    </xdr:to>
    <xdr:grpSp>
      <xdr:nvGrpSpPr>
        <xdr:cNvPr id="10" name="Group 125"/>
        <xdr:cNvGrpSpPr>
          <a:grpSpLocks/>
        </xdr:cNvGrpSpPr>
      </xdr:nvGrpSpPr>
      <xdr:grpSpPr bwMode="auto">
        <a:xfrm>
          <a:off x="9953625" y="6915150"/>
          <a:ext cx="390525" cy="6210300"/>
          <a:chOff x="1012" y="24"/>
          <a:chExt cx="15" cy="686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16" y="140"/>
            <a:ext cx="11" cy="533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12" y="665"/>
            <a:ext cx="1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51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94" y="347"/>
            <a:ext cx="647" cy="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1638300</xdr:colOff>
      <xdr:row>86</xdr:row>
      <xdr:rowOff>28575</xdr:rowOff>
    </xdr:from>
    <xdr:to>
      <xdr:col>15</xdr:col>
      <xdr:colOff>409575</xdr:colOff>
      <xdr:row>114</xdr:row>
      <xdr:rowOff>57150</xdr:rowOff>
    </xdr:to>
    <xdr:grpSp>
      <xdr:nvGrpSpPr>
        <xdr:cNvPr id="14" name="Group 125"/>
        <xdr:cNvGrpSpPr>
          <a:grpSpLocks/>
        </xdr:cNvGrpSpPr>
      </xdr:nvGrpSpPr>
      <xdr:grpSpPr bwMode="auto">
        <a:xfrm>
          <a:off x="9896475" y="20135850"/>
          <a:ext cx="495300" cy="6343650"/>
          <a:chOff x="1011" y="0"/>
          <a:chExt cx="18" cy="684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16" y="148"/>
            <a:ext cx="11" cy="505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11" y="651"/>
            <a:ext cx="18" cy="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693" y="325"/>
            <a:ext cx="652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5"/>
  <sheetViews>
    <sheetView showGridLines="0" tabSelected="1" topLeftCell="A106" workbookViewId="0">
      <selection activeCell="A87" sqref="A87:P115"/>
    </sheetView>
  </sheetViews>
  <sheetFormatPr defaultRowHeight="18.75"/>
  <cols>
    <col min="1" max="1" width="1.7109375" style="9" customWidth="1"/>
    <col min="2" max="2" width="6" style="9" customWidth="1"/>
    <col min="3" max="3" width="4.5703125" style="9" customWidth="1"/>
    <col min="4" max="4" width="5" style="9" customWidth="1"/>
    <col min="5" max="5" width="11.7109375" style="10" customWidth="1"/>
    <col min="6" max="6" width="11.42578125" style="10" customWidth="1"/>
    <col min="7" max="7" width="10.7109375" style="10" customWidth="1"/>
    <col min="8" max="8" width="11" style="10" customWidth="1"/>
    <col min="9" max="9" width="11.42578125" style="10" customWidth="1"/>
    <col min="10" max="10" width="11.7109375" style="10" customWidth="1"/>
    <col min="11" max="11" width="13" style="10" customWidth="1"/>
    <col min="12" max="12" width="12.42578125" style="10" customWidth="1"/>
    <col min="13" max="13" width="11.85546875" style="10" customWidth="1"/>
    <col min="14" max="14" width="1.28515625" style="9" customWidth="1"/>
    <col min="15" max="15" width="25.85546875" style="9" customWidth="1"/>
    <col min="16" max="16" width="6.5703125" style="9" customWidth="1"/>
    <col min="17" max="16384" width="9.140625" style="9"/>
  </cols>
  <sheetData>
    <row r="1" spans="1:15" s="1" customFormat="1" ht="15.75" customHeight="1">
      <c r="B1" s="2" t="s">
        <v>0</v>
      </c>
      <c r="C1" s="3">
        <v>16.2</v>
      </c>
      <c r="D1" s="2" t="s">
        <v>1</v>
      </c>
      <c r="E1" s="4"/>
      <c r="F1" s="4"/>
      <c r="G1" s="4"/>
      <c r="H1" s="4"/>
      <c r="I1" s="4"/>
      <c r="J1" s="4"/>
      <c r="K1" s="4"/>
      <c r="L1" s="4"/>
      <c r="M1" s="4"/>
    </row>
    <row r="2" spans="1:15" s="5" customFormat="1" ht="14.25" customHeight="1">
      <c r="B2" s="1" t="s">
        <v>2</v>
      </c>
      <c r="C2" s="3">
        <v>16.2</v>
      </c>
      <c r="D2" s="6" t="s">
        <v>3</v>
      </c>
      <c r="E2" s="7"/>
      <c r="F2" s="7"/>
      <c r="G2" s="7"/>
      <c r="H2" s="7"/>
      <c r="I2" s="7"/>
      <c r="J2" s="7"/>
      <c r="K2" s="7"/>
      <c r="L2" s="7"/>
      <c r="M2" s="7"/>
    </row>
    <row r="3" spans="1:15" s="5" customFormat="1" ht="13.5" customHeight="1">
      <c r="B3" s="1"/>
      <c r="C3" s="3"/>
      <c r="D3" s="6"/>
      <c r="E3" s="7"/>
      <c r="F3" s="7"/>
      <c r="G3" s="7"/>
      <c r="H3" s="7"/>
      <c r="I3" s="7"/>
      <c r="J3" s="7"/>
      <c r="K3" s="7"/>
      <c r="L3" s="7"/>
      <c r="M3" s="7"/>
      <c r="O3" s="8" t="s">
        <v>4</v>
      </c>
    </row>
    <row r="4" spans="1:15" ht="6" customHeight="1"/>
    <row r="5" spans="1:15" s="20" customFormat="1" ht="21" customHeight="1">
      <c r="A5" s="11" t="s">
        <v>5</v>
      </c>
      <c r="B5" s="11"/>
      <c r="C5" s="11"/>
      <c r="D5" s="12"/>
      <c r="E5" s="13" t="s">
        <v>6</v>
      </c>
      <c r="F5" s="14"/>
      <c r="G5" s="14"/>
      <c r="H5" s="14"/>
      <c r="I5" s="14"/>
      <c r="J5" s="15"/>
      <c r="K5" s="16" t="s">
        <v>7</v>
      </c>
      <c r="L5" s="17"/>
      <c r="M5" s="17"/>
      <c r="N5" s="18" t="s">
        <v>8</v>
      </c>
      <c r="O5" s="19"/>
    </row>
    <row r="6" spans="1:15" s="20" customFormat="1" ht="21" customHeight="1">
      <c r="A6" s="21"/>
      <c r="B6" s="21"/>
      <c r="C6" s="21"/>
      <c r="D6" s="22"/>
      <c r="E6" s="23" t="s">
        <v>9</v>
      </c>
      <c r="F6" s="24"/>
      <c r="G6" s="24"/>
      <c r="H6" s="24"/>
      <c r="I6" s="24"/>
      <c r="J6" s="25"/>
      <c r="K6" s="26" t="s">
        <v>10</v>
      </c>
      <c r="L6" s="27"/>
      <c r="M6" s="27"/>
      <c r="N6" s="28"/>
      <c r="O6" s="29"/>
    </row>
    <row r="7" spans="1:15" s="20" customFormat="1" ht="21" customHeight="1">
      <c r="A7" s="21"/>
      <c r="B7" s="21"/>
      <c r="C7" s="21"/>
      <c r="D7" s="22"/>
      <c r="E7" s="30"/>
      <c r="F7" s="30" t="s">
        <v>11</v>
      </c>
      <c r="G7" s="30"/>
      <c r="H7" s="30"/>
      <c r="I7" s="30"/>
      <c r="J7" s="31"/>
      <c r="K7" s="32"/>
      <c r="L7" s="32" t="s">
        <v>7</v>
      </c>
      <c r="M7" s="32" t="s">
        <v>7</v>
      </c>
      <c r="N7" s="28"/>
      <c r="O7" s="29"/>
    </row>
    <row r="8" spans="1:15" s="20" customFormat="1" ht="21" customHeight="1">
      <c r="A8" s="21"/>
      <c r="B8" s="21"/>
      <c r="C8" s="21"/>
      <c r="D8" s="22"/>
      <c r="E8" s="30" t="s">
        <v>12</v>
      </c>
      <c r="F8" s="30" t="s">
        <v>13</v>
      </c>
      <c r="G8" s="30" t="s">
        <v>14</v>
      </c>
      <c r="H8" s="30" t="s">
        <v>15</v>
      </c>
      <c r="I8" s="30" t="s">
        <v>16</v>
      </c>
      <c r="J8" s="32" t="s">
        <v>17</v>
      </c>
      <c r="K8" s="32" t="s">
        <v>18</v>
      </c>
      <c r="L8" s="32" t="s">
        <v>19</v>
      </c>
      <c r="M8" s="32" t="s">
        <v>20</v>
      </c>
      <c r="N8" s="28"/>
      <c r="O8" s="29"/>
    </row>
    <row r="9" spans="1:15" s="20" customFormat="1" ht="21" customHeight="1">
      <c r="A9" s="21"/>
      <c r="B9" s="21"/>
      <c r="C9" s="21"/>
      <c r="D9" s="22"/>
      <c r="E9" s="30" t="s">
        <v>21</v>
      </c>
      <c r="F9" s="30" t="s">
        <v>22</v>
      </c>
      <c r="G9" s="30" t="s">
        <v>23</v>
      </c>
      <c r="H9" s="30" t="s">
        <v>24</v>
      </c>
      <c r="I9" s="30" t="s">
        <v>25</v>
      </c>
      <c r="J9" s="30" t="s">
        <v>26</v>
      </c>
      <c r="K9" s="32" t="s">
        <v>27</v>
      </c>
      <c r="L9" s="32" t="s">
        <v>28</v>
      </c>
      <c r="M9" s="32" t="s">
        <v>29</v>
      </c>
      <c r="N9" s="28"/>
      <c r="O9" s="29"/>
    </row>
    <row r="10" spans="1:15" s="20" customFormat="1" ht="21" customHeight="1">
      <c r="A10" s="24"/>
      <c r="B10" s="24"/>
      <c r="C10" s="24"/>
      <c r="D10" s="25"/>
      <c r="E10" s="33" t="s">
        <v>30</v>
      </c>
      <c r="F10" s="34"/>
      <c r="G10" s="33"/>
      <c r="H10" s="33" t="s">
        <v>31</v>
      </c>
      <c r="I10" s="33"/>
      <c r="J10" s="33"/>
      <c r="K10" s="35" t="s">
        <v>10</v>
      </c>
      <c r="L10" s="35" t="s">
        <v>32</v>
      </c>
      <c r="M10" s="35" t="s">
        <v>33</v>
      </c>
      <c r="N10" s="36"/>
      <c r="O10" s="37"/>
    </row>
    <row r="11" spans="1:15" s="20" customFormat="1" ht="3" customHeight="1">
      <c r="A11" s="38"/>
      <c r="B11" s="38"/>
      <c r="C11" s="38"/>
      <c r="D11" s="39"/>
      <c r="E11" s="40"/>
      <c r="F11" s="40"/>
      <c r="G11" s="40"/>
      <c r="H11" s="40"/>
      <c r="I11" s="40"/>
      <c r="J11" s="40"/>
      <c r="K11" s="40"/>
      <c r="L11" s="40"/>
      <c r="M11" s="40"/>
      <c r="N11" s="41"/>
      <c r="O11" s="38"/>
    </row>
    <row r="12" spans="1:15" s="20" customFormat="1" ht="20.25" customHeight="1">
      <c r="A12" s="42" t="s">
        <v>34</v>
      </c>
      <c r="B12" s="42"/>
      <c r="C12" s="42"/>
      <c r="D12" s="43"/>
      <c r="E12" s="44">
        <f>SUM(E13,E16,E19,E22,E25,E40,E50,E52,E69,E71,E74,E76,E82,E98,E100,E103)</f>
        <v>815848592.92000008</v>
      </c>
      <c r="F12" s="44">
        <f t="shared" ref="F12:M12" si="0">SUM(F13,F16,F19,F22,F25,F40,F50,F52,F69,F71,F74,F76,F82,F98,F100,F103)</f>
        <v>43100693.950000003</v>
      </c>
      <c r="G12" s="44">
        <f t="shared" si="0"/>
        <v>37208479.890000001</v>
      </c>
      <c r="H12" s="44">
        <f t="shared" si="0"/>
        <v>51588185.859999999</v>
      </c>
      <c r="I12" s="44">
        <f t="shared" si="0"/>
        <v>46414908.740000002</v>
      </c>
      <c r="J12" s="44">
        <f t="shared" si="0"/>
        <v>845698660.44999993</v>
      </c>
      <c r="K12" s="44">
        <f t="shared" si="0"/>
        <v>1624829909.5700002</v>
      </c>
      <c r="L12" s="44">
        <f t="shared" si="0"/>
        <v>288974671.65999997</v>
      </c>
      <c r="M12" s="44">
        <f t="shared" si="0"/>
        <v>225015818.71999994</v>
      </c>
      <c r="N12" s="45" t="s">
        <v>35</v>
      </c>
      <c r="O12" s="42"/>
    </row>
    <row r="13" spans="1:15" s="20" customFormat="1" ht="20.25" customHeight="1">
      <c r="A13" s="46" t="s">
        <v>36</v>
      </c>
      <c r="B13" s="46"/>
      <c r="C13" s="46"/>
      <c r="D13" s="47"/>
      <c r="E13" s="44">
        <f>SUM(E14:E15)</f>
        <v>114035817.31999999</v>
      </c>
      <c r="F13" s="44">
        <f t="shared" ref="F13:M13" si="1">SUM(F14:F15)</f>
        <v>8988299.9900000002</v>
      </c>
      <c r="G13" s="44">
        <f t="shared" si="1"/>
        <v>13105193.039999999</v>
      </c>
      <c r="H13" s="44">
        <f t="shared" si="1"/>
        <v>13615151.529999999</v>
      </c>
      <c r="I13" s="44">
        <f t="shared" si="1"/>
        <v>2428684.85</v>
      </c>
      <c r="J13" s="44">
        <f t="shared" si="1"/>
        <v>236711105</v>
      </c>
      <c r="K13" s="44">
        <f t="shared" si="1"/>
        <v>401200539.09000003</v>
      </c>
      <c r="L13" s="44">
        <f t="shared" si="1"/>
        <v>76093517.079999998</v>
      </c>
      <c r="M13" s="44">
        <f t="shared" si="1"/>
        <v>34622260.57</v>
      </c>
      <c r="N13" s="46" t="s">
        <v>37</v>
      </c>
      <c r="O13" s="46"/>
    </row>
    <row r="14" spans="1:15" s="20" customFormat="1" ht="20.25" customHeight="1">
      <c r="A14" s="48"/>
      <c r="B14" s="48" t="s">
        <v>38</v>
      </c>
      <c r="C14" s="49"/>
      <c r="D14" s="50"/>
      <c r="E14" s="51">
        <v>23628352.629999999</v>
      </c>
      <c r="F14" s="51">
        <v>5606961.9900000002</v>
      </c>
      <c r="G14" s="51">
        <v>10864300.42</v>
      </c>
      <c r="H14" s="51">
        <v>13615151.529999999</v>
      </c>
      <c r="I14" s="51">
        <v>2324384.85</v>
      </c>
      <c r="J14" s="51">
        <v>173532713</v>
      </c>
      <c r="K14" s="51">
        <v>323499428.86000001</v>
      </c>
      <c r="L14" s="51">
        <v>53422020.149999999</v>
      </c>
      <c r="M14" s="51">
        <v>26889217.93</v>
      </c>
      <c r="N14" s="52" t="s">
        <v>39</v>
      </c>
      <c r="O14" s="53"/>
    </row>
    <row r="15" spans="1:15" s="20" customFormat="1" ht="20.25" customHeight="1">
      <c r="A15" s="49"/>
      <c r="B15" s="48" t="s">
        <v>40</v>
      </c>
      <c r="C15" s="49"/>
      <c r="D15" s="50"/>
      <c r="E15" s="51">
        <v>90407464.689999998</v>
      </c>
      <c r="F15" s="51">
        <v>3381338</v>
      </c>
      <c r="G15" s="51">
        <v>2240892.62</v>
      </c>
      <c r="H15" s="54" t="s">
        <v>41</v>
      </c>
      <c r="I15" s="51">
        <v>104300</v>
      </c>
      <c r="J15" s="51">
        <v>63178392</v>
      </c>
      <c r="K15" s="51">
        <v>77701110.230000004</v>
      </c>
      <c r="L15" s="51">
        <v>22671496.93</v>
      </c>
      <c r="M15" s="51">
        <v>7733042.6399999997</v>
      </c>
      <c r="N15" s="52" t="s">
        <v>42</v>
      </c>
      <c r="O15" s="53"/>
    </row>
    <row r="16" spans="1:15" s="20" customFormat="1" ht="20.25" customHeight="1">
      <c r="A16" s="46" t="s">
        <v>43</v>
      </c>
      <c r="B16" s="46"/>
      <c r="C16" s="53"/>
      <c r="D16" s="55"/>
      <c r="E16" s="44">
        <f>SUM(E17:E18)</f>
        <v>75935302.069999993</v>
      </c>
      <c r="F16" s="44">
        <f t="shared" ref="F16:M16" si="2">SUM(F17:F18)</f>
        <v>2623488.9</v>
      </c>
      <c r="G16" s="44">
        <f t="shared" si="2"/>
        <v>3591568.2700000005</v>
      </c>
      <c r="H16" s="56">
        <f t="shared" si="2"/>
        <v>678305.29</v>
      </c>
      <c r="I16" s="44">
        <f t="shared" si="2"/>
        <v>495169.38</v>
      </c>
      <c r="J16" s="44">
        <f t="shared" si="2"/>
        <v>73131204</v>
      </c>
      <c r="K16" s="44">
        <f t="shared" si="2"/>
        <v>118032714.31999999</v>
      </c>
      <c r="L16" s="44">
        <f t="shared" si="2"/>
        <v>9112472.8399999999</v>
      </c>
      <c r="M16" s="44">
        <f t="shared" si="2"/>
        <v>22134316.689999998</v>
      </c>
      <c r="N16" s="57" t="s">
        <v>44</v>
      </c>
      <c r="O16" s="53"/>
    </row>
    <row r="17" spans="1:15" s="20" customFormat="1" ht="20.25" customHeight="1">
      <c r="A17" s="49"/>
      <c r="B17" s="48" t="s">
        <v>45</v>
      </c>
      <c r="C17" s="49"/>
      <c r="D17" s="50"/>
      <c r="E17" s="51">
        <v>40315261.079999998</v>
      </c>
      <c r="F17" s="51">
        <v>1574948</v>
      </c>
      <c r="G17" s="51">
        <v>2217100.4700000002</v>
      </c>
      <c r="H17" s="54">
        <v>678305.29</v>
      </c>
      <c r="I17" s="51">
        <v>401584.38</v>
      </c>
      <c r="J17" s="51">
        <v>51673556</v>
      </c>
      <c r="K17" s="51">
        <v>81321038.939999998</v>
      </c>
      <c r="L17" s="51">
        <v>815000</v>
      </c>
      <c r="M17" s="51">
        <v>5918005.8499999996</v>
      </c>
      <c r="N17" s="52" t="s">
        <v>46</v>
      </c>
      <c r="O17" s="53"/>
    </row>
    <row r="18" spans="1:15" s="20" customFormat="1" ht="20.25" customHeight="1">
      <c r="A18" s="49"/>
      <c r="B18" s="48" t="s">
        <v>47</v>
      </c>
      <c r="C18" s="49"/>
      <c r="D18" s="50"/>
      <c r="E18" s="51">
        <v>35620040.990000002</v>
      </c>
      <c r="F18" s="51">
        <v>1048540.9</v>
      </c>
      <c r="G18" s="51">
        <v>1374467.8</v>
      </c>
      <c r="H18" s="54" t="s">
        <v>41</v>
      </c>
      <c r="I18" s="51">
        <v>93585</v>
      </c>
      <c r="J18" s="51">
        <v>21457648</v>
      </c>
      <c r="K18" s="51">
        <v>36711675.380000003</v>
      </c>
      <c r="L18" s="51">
        <v>8297472.8399999999</v>
      </c>
      <c r="M18" s="51">
        <v>16216310.84</v>
      </c>
      <c r="N18" s="52" t="s">
        <v>48</v>
      </c>
      <c r="O18" s="53"/>
    </row>
    <row r="19" spans="1:15" s="20" customFormat="1" ht="20.25" customHeight="1">
      <c r="A19" s="46" t="s">
        <v>49</v>
      </c>
      <c r="B19" s="46"/>
      <c r="C19" s="53"/>
      <c r="D19" s="55"/>
      <c r="E19" s="44">
        <f>SUM(E20:E21)</f>
        <v>46973457.609999999</v>
      </c>
      <c r="F19" s="44">
        <f t="shared" ref="F19:M19" si="3">SUM(F20:F21)</f>
        <v>1781305.34</v>
      </c>
      <c r="G19" s="44">
        <f t="shared" si="3"/>
        <v>1795792.02</v>
      </c>
      <c r="H19" s="54" t="s">
        <v>41</v>
      </c>
      <c r="I19" s="44">
        <f t="shared" si="3"/>
        <v>221279.06</v>
      </c>
      <c r="J19" s="44">
        <f t="shared" si="3"/>
        <v>34908841</v>
      </c>
      <c r="K19" s="44">
        <f t="shared" si="3"/>
        <v>83436795.620000005</v>
      </c>
      <c r="L19" s="44">
        <f t="shared" si="3"/>
        <v>10609260</v>
      </c>
      <c r="M19" s="44">
        <f t="shared" si="3"/>
        <v>9392161.4100000001</v>
      </c>
      <c r="N19" s="57" t="s">
        <v>50</v>
      </c>
      <c r="O19" s="53"/>
    </row>
    <row r="20" spans="1:15" s="20" customFormat="1" ht="20.25" customHeight="1">
      <c r="A20" s="49"/>
      <c r="B20" s="48" t="s">
        <v>51</v>
      </c>
      <c r="C20" s="49"/>
      <c r="D20" s="50"/>
      <c r="E20" s="51">
        <v>41642677.899999999</v>
      </c>
      <c r="F20" s="51">
        <v>1332143.3400000001</v>
      </c>
      <c r="G20" s="51">
        <v>955918.43</v>
      </c>
      <c r="H20" s="54" t="s">
        <v>41</v>
      </c>
      <c r="I20" s="51">
        <v>151230.06</v>
      </c>
      <c r="J20" s="51">
        <v>18907079</v>
      </c>
      <c r="K20" s="51">
        <v>37141335.810000002</v>
      </c>
      <c r="L20" s="51">
        <v>7992260</v>
      </c>
      <c r="M20" s="51">
        <v>6597020.4100000001</v>
      </c>
      <c r="N20" s="52" t="s">
        <v>52</v>
      </c>
      <c r="O20" s="49"/>
    </row>
    <row r="21" spans="1:15" s="20" customFormat="1" ht="20.25" customHeight="1">
      <c r="A21" s="49"/>
      <c r="B21" s="48" t="s">
        <v>53</v>
      </c>
      <c r="C21" s="49"/>
      <c r="D21" s="50"/>
      <c r="E21" s="51">
        <v>5330779.71</v>
      </c>
      <c r="F21" s="51">
        <v>449162</v>
      </c>
      <c r="G21" s="51">
        <v>839873.59</v>
      </c>
      <c r="H21" s="54" t="s">
        <v>41</v>
      </c>
      <c r="I21" s="51">
        <v>70049</v>
      </c>
      <c r="J21" s="51">
        <v>16001762</v>
      </c>
      <c r="K21" s="51">
        <v>46295459.810000002</v>
      </c>
      <c r="L21" s="51">
        <v>2617000</v>
      </c>
      <c r="M21" s="51">
        <v>2795141</v>
      </c>
      <c r="N21" s="52" t="s">
        <v>54</v>
      </c>
      <c r="O21" s="53"/>
    </row>
    <row r="22" spans="1:15" s="20" customFormat="1" ht="20.25" customHeight="1">
      <c r="A22" s="46" t="s">
        <v>55</v>
      </c>
      <c r="B22" s="46"/>
      <c r="C22" s="57"/>
      <c r="D22" s="58"/>
      <c r="E22" s="44">
        <f>SUM(E23:E24)</f>
        <v>81069482.379999995</v>
      </c>
      <c r="F22" s="44">
        <f t="shared" ref="F22:M22" si="4">SUM(F23:F24)</f>
        <v>1979837.5999999999</v>
      </c>
      <c r="G22" s="44">
        <f t="shared" si="4"/>
        <v>758832.55</v>
      </c>
      <c r="H22" s="54" t="s">
        <v>41</v>
      </c>
      <c r="I22" s="44">
        <f t="shared" si="4"/>
        <v>583132.65</v>
      </c>
      <c r="J22" s="44">
        <f t="shared" si="4"/>
        <v>34121127</v>
      </c>
      <c r="K22" s="44">
        <f t="shared" si="4"/>
        <v>72591717.710000008</v>
      </c>
      <c r="L22" s="44">
        <f t="shared" si="4"/>
        <v>29846862.57</v>
      </c>
      <c r="M22" s="44">
        <f t="shared" si="4"/>
        <v>10246070.289999999</v>
      </c>
      <c r="N22" s="57" t="s">
        <v>56</v>
      </c>
      <c r="O22" s="57"/>
    </row>
    <row r="23" spans="1:15" s="20" customFormat="1" ht="20.25" customHeight="1">
      <c r="A23" s="52"/>
      <c r="B23" s="48" t="s">
        <v>57</v>
      </c>
      <c r="C23" s="52"/>
      <c r="D23" s="59"/>
      <c r="E23" s="51">
        <v>42827658.57</v>
      </c>
      <c r="F23" s="51">
        <v>819735.2</v>
      </c>
      <c r="G23" s="51">
        <v>280495.84000000003</v>
      </c>
      <c r="H23" s="54" t="s">
        <v>41</v>
      </c>
      <c r="I23" s="51">
        <v>305520.65000000002</v>
      </c>
      <c r="J23" s="51">
        <v>19490211</v>
      </c>
      <c r="K23" s="51">
        <v>33092600.960000001</v>
      </c>
      <c r="L23" s="51">
        <v>21246562.57</v>
      </c>
      <c r="M23" s="51">
        <v>5263556.97</v>
      </c>
      <c r="N23" s="52" t="s">
        <v>58</v>
      </c>
      <c r="O23" s="52"/>
    </row>
    <row r="24" spans="1:15" s="20" customFormat="1" ht="20.25" customHeight="1">
      <c r="A24" s="52"/>
      <c r="B24" s="48" t="s">
        <v>59</v>
      </c>
      <c r="C24" s="52"/>
      <c r="D24" s="59"/>
      <c r="E24" s="51">
        <v>38241823.810000002</v>
      </c>
      <c r="F24" s="51">
        <v>1160102.3999999999</v>
      </c>
      <c r="G24" s="51">
        <v>478336.71</v>
      </c>
      <c r="H24" s="54" t="s">
        <v>41</v>
      </c>
      <c r="I24" s="51">
        <v>277612</v>
      </c>
      <c r="J24" s="51">
        <v>14630916</v>
      </c>
      <c r="K24" s="51">
        <v>39499116.75</v>
      </c>
      <c r="L24" s="51">
        <v>8600300</v>
      </c>
      <c r="M24" s="51">
        <v>4982513.32</v>
      </c>
      <c r="N24" s="52" t="s">
        <v>60</v>
      </c>
      <c r="O24" s="52"/>
    </row>
    <row r="25" spans="1:15" s="20" customFormat="1" ht="20.25" customHeight="1">
      <c r="A25" s="46" t="s">
        <v>61</v>
      </c>
      <c r="B25" s="53"/>
      <c r="C25" s="53"/>
      <c r="D25" s="55"/>
      <c r="E25" s="44">
        <f>SUM(E26:E27)</f>
        <v>1976930.48</v>
      </c>
      <c r="F25" s="44">
        <f t="shared" ref="F25:M25" si="5">SUM(F26:F27)</f>
        <v>1029337.6</v>
      </c>
      <c r="G25" s="44">
        <f t="shared" si="5"/>
        <v>808809.01</v>
      </c>
      <c r="H25" s="56">
        <f t="shared" si="5"/>
        <v>2101524.0299999998</v>
      </c>
      <c r="I25" s="44">
        <f t="shared" si="5"/>
        <v>84376</v>
      </c>
      <c r="J25" s="44">
        <f t="shared" si="5"/>
        <v>36941876</v>
      </c>
      <c r="K25" s="44">
        <f t="shared" si="5"/>
        <v>77079472.549999997</v>
      </c>
      <c r="L25" s="44">
        <f t="shared" si="5"/>
        <v>12937816.710000001</v>
      </c>
      <c r="M25" s="44">
        <f t="shared" si="5"/>
        <v>39146215.049999997</v>
      </c>
      <c r="N25" s="57" t="s">
        <v>62</v>
      </c>
      <c r="O25" s="53"/>
    </row>
    <row r="26" spans="1:15" s="20" customFormat="1" ht="20.25" customHeight="1">
      <c r="A26" s="49"/>
      <c r="B26" s="48" t="s">
        <v>63</v>
      </c>
      <c r="C26" s="49"/>
      <c r="D26" s="50"/>
      <c r="E26" s="51">
        <v>720768.73</v>
      </c>
      <c r="F26" s="51">
        <v>350420</v>
      </c>
      <c r="G26" s="51">
        <v>475561.9</v>
      </c>
      <c r="H26" s="54" t="s">
        <v>41</v>
      </c>
      <c r="I26" s="51">
        <v>34419</v>
      </c>
      <c r="J26" s="51">
        <v>19348792</v>
      </c>
      <c r="K26" s="51">
        <v>41148476.079999998</v>
      </c>
      <c r="L26" s="51">
        <v>7979116.71</v>
      </c>
      <c r="M26" s="51">
        <v>33611966.210000001</v>
      </c>
      <c r="N26" s="52" t="s">
        <v>64</v>
      </c>
      <c r="O26" s="53"/>
    </row>
    <row r="27" spans="1:15" s="20" customFormat="1" ht="20.25" customHeight="1">
      <c r="A27" s="49"/>
      <c r="B27" s="48" t="s">
        <v>65</v>
      </c>
      <c r="C27" s="49"/>
      <c r="D27" s="50"/>
      <c r="E27" s="51">
        <v>1256161.75</v>
      </c>
      <c r="F27" s="51">
        <v>678917.6</v>
      </c>
      <c r="G27" s="51">
        <v>333247.11</v>
      </c>
      <c r="H27" s="54">
        <v>2101524.0299999998</v>
      </c>
      <c r="I27" s="51">
        <v>49957</v>
      </c>
      <c r="J27" s="51">
        <v>17593084</v>
      </c>
      <c r="K27" s="51">
        <v>35930996.469999999</v>
      </c>
      <c r="L27" s="51">
        <v>4958700</v>
      </c>
      <c r="M27" s="51">
        <v>5534248.8399999999</v>
      </c>
      <c r="N27" s="52" t="s">
        <v>66</v>
      </c>
      <c r="O27" s="53"/>
    </row>
    <row r="28" spans="1:15" s="20" customFormat="1" ht="21.75" customHeight="1">
      <c r="A28" s="41"/>
      <c r="B28" s="41"/>
      <c r="C28" s="41"/>
      <c r="D28" s="41"/>
      <c r="E28" s="60"/>
      <c r="F28" s="60"/>
      <c r="G28" s="60"/>
      <c r="H28" s="60"/>
      <c r="I28" s="60"/>
      <c r="J28" s="60"/>
      <c r="K28" s="60"/>
      <c r="L28" s="60"/>
      <c r="M28" s="60"/>
      <c r="N28" s="41"/>
      <c r="O28" s="41"/>
    </row>
    <row r="29" spans="1:15" s="1" customFormat="1" ht="17.25" customHeight="1">
      <c r="B29" s="2" t="s">
        <v>0</v>
      </c>
      <c r="C29" s="3">
        <v>16.2</v>
      </c>
      <c r="D29" s="2" t="s">
        <v>67</v>
      </c>
      <c r="E29" s="4"/>
      <c r="F29" s="4"/>
      <c r="G29" s="4"/>
      <c r="H29" s="4"/>
      <c r="I29" s="4"/>
      <c r="J29" s="4"/>
      <c r="K29" s="4"/>
      <c r="L29" s="4"/>
      <c r="M29" s="4"/>
    </row>
    <row r="30" spans="1:15" s="5" customFormat="1" ht="16.5" customHeight="1">
      <c r="B30" s="1" t="s">
        <v>2</v>
      </c>
      <c r="C30" s="3">
        <v>16.2</v>
      </c>
      <c r="D30" s="6" t="s">
        <v>68</v>
      </c>
      <c r="E30" s="7"/>
      <c r="F30" s="7"/>
      <c r="G30" s="7"/>
      <c r="H30" s="7"/>
      <c r="I30" s="7"/>
      <c r="J30" s="7"/>
      <c r="K30" s="7"/>
      <c r="L30" s="7"/>
      <c r="M30" s="7"/>
    </row>
    <row r="31" spans="1:15" s="5" customFormat="1" ht="15" customHeight="1">
      <c r="B31" s="1"/>
      <c r="C31" s="3"/>
      <c r="D31" s="6"/>
      <c r="E31" s="7"/>
      <c r="F31" s="7"/>
      <c r="G31" s="7"/>
      <c r="H31" s="7"/>
      <c r="I31" s="7"/>
      <c r="J31" s="7"/>
      <c r="K31" s="7"/>
      <c r="L31" s="7"/>
      <c r="M31" s="7"/>
      <c r="O31" s="8" t="s">
        <v>4</v>
      </c>
    </row>
    <row r="32" spans="1:15" ht="6" customHeight="1"/>
    <row r="33" spans="1:15" s="20" customFormat="1" ht="21" customHeight="1">
      <c r="A33" s="11" t="s">
        <v>5</v>
      </c>
      <c r="B33" s="11"/>
      <c r="C33" s="11"/>
      <c r="D33" s="12"/>
      <c r="E33" s="13" t="s">
        <v>6</v>
      </c>
      <c r="F33" s="14"/>
      <c r="G33" s="14"/>
      <c r="H33" s="14"/>
      <c r="I33" s="14"/>
      <c r="J33" s="15"/>
      <c r="K33" s="16" t="s">
        <v>7</v>
      </c>
      <c r="L33" s="17"/>
      <c r="M33" s="17"/>
      <c r="N33" s="18" t="s">
        <v>8</v>
      </c>
      <c r="O33" s="19"/>
    </row>
    <row r="34" spans="1:15" s="20" customFormat="1" ht="21" customHeight="1">
      <c r="A34" s="21"/>
      <c r="B34" s="21"/>
      <c r="C34" s="21"/>
      <c r="D34" s="22"/>
      <c r="E34" s="23" t="s">
        <v>9</v>
      </c>
      <c r="F34" s="24"/>
      <c r="G34" s="24"/>
      <c r="H34" s="24"/>
      <c r="I34" s="24"/>
      <c r="J34" s="25"/>
      <c r="K34" s="26" t="s">
        <v>10</v>
      </c>
      <c r="L34" s="27"/>
      <c r="M34" s="27"/>
      <c r="N34" s="28"/>
      <c r="O34" s="29"/>
    </row>
    <row r="35" spans="1:15" s="20" customFormat="1" ht="21" customHeight="1">
      <c r="A35" s="21"/>
      <c r="B35" s="21"/>
      <c r="C35" s="21"/>
      <c r="D35" s="22"/>
      <c r="E35" s="30"/>
      <c r="F35" s="30" t="s">
        <v>11</v>
      </c>
      <c r="G35" s="30"/>
      <c r="H35" s="30"/>
      <c r="I35" s="30"/>
      <c r="J35" s="31"/>
      <c r="K35" s="32"/>
      <c r="L35" s="32" t="s">
        <v>7</v>
      </c>
      <c r="M35" s="32" t="s">
        <v>7</v>
      </c>
      <c r="N35" s="28"/>
      <c r="O35" s="29"/>
    </row>
    <row r="36" spans="1:15" s="20" customFormat="1" ht="21" customHeight="1">
      <c r="A36" s="21"/>
      <c r="B36" s="21"/>
      <c r="C36" s="21"/>
      <c r="D36" s="22"/>
      <c r="E36" s="30" t="s">
        <v>12</v>
      </c>
      <c r="F36" s="30" t="s">
        <v>13</v>
      </c>
      <c r="G36" s="30" t="s">
        <v>14</v>
      </c>
      <c r="H36" s="30" t="s">
        <v>15</v>
      </c>
      <c r="I36" s="30" t="s">
        <v>16</v>
      </c>
      <c r="J36" s="32" t="s">
        <v>17</v>
      </c>
      <c r="K36" s="32" t="s">
        <v>18</v>
      </c>
      <c r="L36" s="32" t="s">
        <v>19</v>
      </c>
      <c r="M36" s="32" t="s">
        <v>20</v>
      </c>
      <c r="N36" s="28"/>
      <c r="O36" s="29"/>
    </row>
    <row r="37" spans="1:15" s="20" customFormat="1" ht="21" customHeight="1">
      <c r="A37" s="21"/>
      <c r="B37" s="21"/>
      <c r="C37" s="21"/>
      <c r="D37" s="22"/>
      <c r="E37" s="30" t="s">
        <v>21</v>
      </c>
      <c r="F37" s="30" t="s">
        <v>22</v>
      </c>
      <c r="G37" s="30" t="s">
        <v>23</v>
      </c>
      <c r="H37" s="30" t="s">
        <v>24</v>
      </c>
      <c r="I37" s="30" t="s">
        <v>25</v>
      </c>
      <c r="J37" s="30" t="s">
        <v>26</v>
      </c>
      <c r="K37" s="32" t="s">
        <v>27</v>
      </c>
      <c r="L37" s="32" t="s">
        <v>28</v>
      </c>
      <c r="M37" s="32" t="s">
        <v>29</v>
      </c>
      <c r="N37" s="28"/>
      <c r="O37" s="29"/>
    </row>
    <row r="38" spans="1:15" s="20" customFormat="1" ht="21" customHeight="1">
      <c r="A38" s="24"/>
      <c r="B38" s="24"/>
      <c r="C38" s="24"/>
      <c r="D38" s="25"/>
      <c r="E38" s="33" t="s">
        <v>30</v>
      </c>
      <c r="F38" s="34"/>
      <c r="G38" s="33"/>
      <c r="H38" s="33" t="s">
        <v>31</v>
      </c>
      <c r="I38" s="33"/>
      <c r="J38" s="33"/>
      <c r="K38" s="35" t="s">
        <v>10</v>
      </c>
      <c r="L38" s="35" t="s">
        <v>32</v>
      </c>
      <c r="M38" s="35" t="s">
        <v>33</v>
      </c>
      <c r="N38" s="36"/>
      <c r="O38" s="37"/>
    </row>
    <row r="39" spans="1:15" s="20" customFormat="1" ht="3" customHeight="1">
      <c r="A39" s="38"/>
      <c r="B39" s="38"/>
      <c r="C39" s="38"/>
      <c r="D39" s="39"/>
      <c r="E39" s="40"/>
      <c r="F39" s="40"/>
      <c r="G39" s="40"/>
      <c r="H39" s="40"/>
      <c r="I39" s="40"/>
      <c r="J39" s="40"/>
      <c r="K39" s="40"/>
      <c r="L39" s="40"/>
      <c r="M39" s="40"/>
      <c r="N39" s="41"/>
      <c r="O39" s="38"/>
    </row>
    <row r="40" spans="1:15" s="20" customFormat="1" ht="20.25" customHeight="1">
      <c r="A40" s="46" t="s">
        <v>69</v>
      </c>
      <c r="B40" s="46"/>
      <c r="C40" s="38"/>
      <c r="D40" s="39"/>
      <c r="E40" s="44">
        <f>SUM(E41:E49)</f>
        <v>231090568.07999998</v>
      </c>
      <c r="F40" s="44">
        <f t="shared" ref="F40:M40" si="6">SUM(F41:F49)</f>
        <v>17218470.969999999</v>
      </c>
      <c r="G40" s="44">
        <f t="shared" si="6"/>
        <v>6162891.8499999996</v>
      </c>
      <c r="H40" s="44">
        <f t="shared" si="6"/>
        <v>8897221.9299999997</v>
      </c>
      <c r="I40" s="44">
        <f t="shared" si="6"/>
        <v>2522210.94</v>
      </c>
      <c r="J40" s="44">
        <f t="shared" si="6"/>
        <v>150496836</v>
      </c>
      <c r="K40" s="44">
        <f t="shared" si="6"/>
        <v>353205467.25999999</v>
      </c>
      <c r="L40" s="44">
        <f t="shared" si="6"/>
        <v>82367347.309999987</v>
      </c>
      <c r="M40" s="44">
        <f t="shared" si="6"/>
        <v>35998821.019999996</v>
      </c>
      <c r="N40" s="57" t="s">
        <v>70</v>
      </c>
      <c r="O40" s="53"/>
    </row>
    <row r="41" spans="1:15" s="20" customFormat="1" ht="20.25" customHeight="1">
      <c r="A41" s="49"/>
      <c r="B41" s="48" t="s">
        <v>71</v>
      </c>
      <c r="C41" s="38"/>
      <c r="D41" s="39"/>
      <c r="E41" s="51">
        <v>60893636.960000001</v>
      </c>
      <c r="F41" s="51">
        <v>1786722.2</v>
      </c>
      <c r="G41" s="51">
        <v>894574.15</v>
      </c>
      <c r="H41" s="54">
        <v>1145197.53</v>
      </c>
      <c r="I41" s="51">
        <v>480712</v>
      </c>
      <c r="J41" s="51">
        <v>17451914</v>
      </c>
      <c r="K41" s="51">
        <v>52744137.109999999</v>
      </c>
      <c r="L41" s="51">
        <v>16015303</v>
      </c>
      <c r="M41" s="51">
        <v>13725392.07</v>
      </c>
      <c r="N41" s="52" t="s">
        <v>72</v>
      </c>
      <c r="O41" s="49"/>
    </row>
    <row r="42" spans="1:15" s="20" customFormat="1" ht="20.25" customHeight="1">
      <c r="A42" s="49"/>
      <c r="B42" s="48" t="s">
        <v>73</v>
      </c>
      <c r="C42" s="38"/>
      <c r="D42" s="39"/>
      <c r="E42" s="51">
        <v>35946250.350000001</v>
      </c>
      <c r="F42" s="51">
        <v>1555576.3</v>
      </c>
      <c r="G42" s="51">
        <v>609590.56000000006</v>
      </c>
      <c r="H42" s="54">
        <v>830139</v>
      </c>
      <c r="I42" s="51">
        <v>139310.01</v>
      </c>
      <c r="J42" s="51">
        <v>11632561</v>
      </c>
      <c r="K42" s="51">
        <v>44387009.149999999</v>
      </c>
      <c r="L42" s="51">
        <v>5793507.0499999998</v>
      </c>
      <c r="M42" s="51">
        <v>1663987.04</v>
      </c>
      <c r="N42" s="52" t="s">
        <v>74</v>
      </c>
      <c r="O42" s="53"/>
    </row>
    <row r="43" spans="1:15" s="20" customFormat="1" ht="20.25" customHeight="1">
      <c r="A43" s="49"/>
      <c r="B43" s="48" t="s">
        <v>75</v>
      </c>
      <c r="C43" s="38"/>
      <c r="D43" s="39"/>
      <c r="E43" s="51">
        <v>10572194.689999999</v>
      </c>
      <c r="F43" s="51">
        <v>5160528.42</v>
      </c>
      <c r="G43" s="51">
        <v>726043.26</v>
      </c>
      <c r="H43" s="54">
        <v>2167827</v>
      </c>
      <c r="I43" s="51">
        <v>277720</v>
      </c>
      <c r="J43" s="51">
        <v>19917306</v>
      </c>
      <c r="K43" s="51">
        <v>47972722.700000003</v>
      </c>
      <c r="L43" s="51">
        <v>10121178.98</v>
      </c>
      <c r="M43" s="51">
        <v>3097826.63</v>
      </c>
      <c r="N43" s="52" t="s">
        <v>76</v>
      </c>
      <c r="O43" s="53"/>
    </row>
    <row r="44" spans="1:15" s="20" customFormat="1" ht="20.25" customHeight="1">
      <c r="A44" s="49"/>
      <c r="B44" s="48" t="s">
        <v>77</v>
      </c>
      <c r="C44" s="38"/>
      <c r="D44" s="39"/>
      <c r="E44" s="51">
        <v>17725251.5</v>
      </c>
      <c r="F44" s="51">
        <v>1458126.9</v>
      </c>
      <c r="G44" s="51">
        <v>486076.58</v>
      </c>
      <c r="H44" s="54" t="s">
        <v>41</v>
      </c>
      <c r="I44" s="51">
        <v>387269.12</v>
      </c>
      <c r="J44" s="51">
        <v>27871844</v>
      </c>
      <c r="K44" s="51">
        <v>43229382.399999999</v>
      </c>
      <c r="L44" s="51">
        <v>17483431.5</v>
      </c>
      <c r="M44" s="51">
        <v>4218098.5</v>
      </c>
      <c r="N44" s="52" t="s">
        <v>78</v>
      </c>
      <c r="O44" s="53"/>
    </row>
    <row r="45" spans="1:15" s="20" customFormat="1" ht="20.25" customHeight="1">
      <c r="A45" s="49"/>
      <c r="B45" s="48" t="s">
        <v>79</v>
      </c>
      <c r="C45" s="38"/>
      <c r="D45" s="39"/>
      <c r="E45" s="51">
        <v>32721773</v>
      </c>
      <c r="F45" s="51">
        <v>3374578.35</v>
      </c>
      <c r="G45" s="51">
        <v>1977161.24</v>
      </c>
      <c r="H45" s="54">
        <v>1985212</v>
      </c>
      <c r="I45" s="51">
        <v>295550.01</v>
      </c>
      <c r="J45" s="51">
        <v>20631778</v>
      </c>
      <c r="K45" s="51">
        <v>40594596.829999998</v>
      </c>
      <c r="L45" s="51">
        <v>4867303</v>
      </c>
      <c r="M45" s="51">
        <v>3635103.89</v>
      </c>
      <c r="N45" s="52" t="s">
        <v>80</v>
      </c>
      <c r="O45" s="53"/>
    </row>
    <row r="46" spans="1:15" s="20" customFormat="1" ht="20.25" customHeight="1">
      <c r="A46" s="52"/>
      <c r="B46" s="61" t="s">
        <v>81</v>
      </c>
      <c r="C46" s="38"/>
      <c r="D46" s="39"/>
      <c r="E46" s="51">
        <v>31024125.300000001</v>
      </c>
      <c r="F46" s="51">
        <v>590987.69999999995</v>
      </c>
      <c r="G46" s="51">
        <v>372665.29</v>
      </c>
      <c r="H46" s="54">
        <v>1109899.3999999999</v>
      </c>
      <c r="I46" s="51">
        <v>252543.8</v>
      </c>
      <c r="J46" s="51">
        <v>21328852</v>
      </c>
      <c r="K46" s="51">
        <v>43209618.600000001</v>
      </c>
      <c r="L46" s="51">
        <v>4269524.25</v>
      </c>
      <c r="M46" s="51">
        <v>4616148.3099999996</v>
      </c>
      <c r="N46" s="62" t="s">
        <v>82</v>
      </c>
      <c r="O46" s="63"/>
    </row>
    <row r="47" spans="1:15" s="20" customFormat="1" ht="20.25" customHeight="1">
      <c r="A47" s="52"/>
      <c r="B47" s="48" t="s">
        <v>83</v>
      </c>
      <c r="C47" s="38"/>
      <c r="D47" s="39"/>
      <c r="E47" s="51">
        <v>34853040.259999998</v>
      </c>
      <c r="F47" s="51">
        <v>1326901.6000000001</v>
      </c>
      <c r="G47" s="51">
        <v>549838.21</v>
      </c>
      <c r="H47" s="54" t="s">
        <v>41</v>
      </c>
      <c r="I47" s="51">
        <v>417576</v>
      </c>
      <c r="J47" s="51">
        <v>20713668</v>
      </c>
      <c r="K47" s="51">
        <v>36365711.609999999</v>
      </c>
      <c r="L47" s="51">
        <v>6687657.7599999998</v>
      </c>
      <c r="M47" s="51">
        <v>2969531.98</v>
      </c>
      <c r="N47" s="52" t="s">
        <v>84</v>
      </c>
      <c r="O47" s="52"/>
    </row>
    <row r="48" spans="1:15" s="20" customFormat="1" ht="20.25" customHeight="1">
      <c r="A48" s="52"/>
      <c r="B48" s="48" t="s">
        <v>85</v>
      </c>
      <c r="C48" s="38"/>
      <c r="D48" s="39"/>
      <c r="E48" s="51">
        <v>200620.29</v>
      </c>
      <c r="F48" s="51">
        <v>292079</v>
      </c>
      <c r="G48" s="51">
        <v>152043.25</v>
      </c>
      <c r="H48" s="54">
        <v>966760</v>
      </c>
      <c r="I48" s="51">
        <v>129700</v>
      </c>
      <c r="J48" s="51">
        <v>5515570</v>
      </c>
      <c r="K48" s="51">
        <v>16311148.65</v>
      </c>
      <c r="L48" s="51">
        <v>3468000</v>
      </c>
      <c r="M48" s="51">
        <v>672675.6</v>
      </c>
      <c r="N48" s="52" t="s">
        <v>86</v>
      </c>
    </row>
    <row r="49" spans="1:15" s="20" customFormat="1" ht="20.25" customHeight="1">
      <c r="A49" s="52"/>
      <c r="B49" s="52" t="s">
        <v>87</v>
      </c>
      <c r="C49" s="38"/>
      <c r="D49" s="39"/>
      <c r="E49" s="51">
        <v>7153675.7300000004</v>
      </c>
      <c r="F49" s="51">
        <v>1672970.5</v>
      </c>
      <c r="G49" s="51">
        <v>394899.31</v>
      </c>
      <c r="H49" s="54">
        <v>692187</v>
      </c>
      <c r="I49" s="51">
        <v>141830</v>
      </c>
      <c r="J49" s="51">
        <v>5433343</v>
      </c>
      <c r="K49" s="51">
        <v>28391140.210000001</v>
      </c>
      <c r="L49" s="51">
        <v>13661441.77</v>
      </c>
      <c r="M49" s="51">
        <v>1400057</v>
      </c>
      <c r="N49" s="52" t="s">
        <v>88</v>
      </c>
    </row>
    <row r="50" spans="1:15" s="20" customFormat="1" ht="20.25" customHeight="1">
      <c r="A50" s="46" t="s">
        <v>89</v>
      </c>
      <c r="B50" s="46"/>
      <c r="C50" s="38"/>
      <c r="D50" s="39"/>
      <c r="E50" s="44">
        <f>SUM(E51)</f>
        <v>1120186.3500000001</v>
      </c>
      <c r="F50" s="44">
        <f t="shared" ref="F50:M50" si="7">SUM(F51)</f>
        <v>484630.5</v>
      </c>
      <c r="G50" s="44">
        <f t="shared" si="7"/>
        <v>2356746.56</v>
      </c>
      <c r="H50" s="54" t="s">
        <v>41</v>
      </c>
      <c r="I50" s="44">
        <f t="shared" si="7"/>
        <v>60483</v>
      </c>
      <c r="J50" s="44">
        <f t="shared" si="7"/>
        <v>15484250</v>
      </c>
      <c r="K50" s="44">
        <f t="shared" si="7"/>
        <v>29270658.010000002</v>
      </c>
      <c r="L50" s="44">
        <f t="shared" si="7"/>
        <v>3415990</v>
      </c>
      <c r="M50" s="44">
        <f t="shared" si="7"/>
        <v>3503333.82</v>
      </c>
      <c r="N50" s="57" t="s">
        <v>90</v>
      </c>
      <c r="O50" s="53"/>
    </row>
    <row r="51" spans="1:15" s="20" customFormat="1" ht="20.25" customHeight="1">
      <c r="A51" s="49"/>
      <c r="B51" s="48" t="s">
        <v>91</v>
      </c>
      <c r="C51" s="38"/>
      <c r="D51" s="39"/>
      <c r="E51" s="51">
        <v>1120186.3500000001</v>
      </c>
      <c r="F51" s="51">
        <v>484630.5</v>
      </c>
      <c r="G51" s="51">
        <v>2356746.56</v>
      </c>
      <c r="H51" s="54" t="s">
        <v>41</v>
      </c>
      <c r="I51" s="51">
        <v>60483</v>
      </c>
      <c r="J51" s="51">
        <v>15484250</v>
      </c>
      <c r="K51" s="51">
        <v>29270658.010000002</v>
      </c>
      <c r="L51" s="51">
        <v>3415990</v>
      </c>
      <c r="M51" s="51">
        <v>3503333.82</v>
      </c>
      <c r="N51" s="52" t="s">
        <v>92</v>
      </c>
      <c r="O51" s="53"/>
    </row>
    <row r="52" spans="1:15" s="20" customFormat="1" ht="20.25" customHeight="1">
      <c r="A52" s="46" t="s">
        <v>93</v>
      </c>
      <c r="B52" s="53"/>
      <c r="C52" s="38"/>
      <c r="D52" s="39"/>
      <c r="E52" s="44">
        <f>SUM(E53:E54)</f>
        <v>71940966.370000005</v>
      </c>
      <c r="F52" s="44">
        <f t="shared" ref="F52:M52" si="8">SUM(F53:F54)</f>
        <v>828360.7</v>
      </c>
      <c r="G52" s="44">
        <f t="shared" si="8"/>
        <v>1753561.8599999999</v>
      </c>
      <c r="H52" s="54" t="s">
        <v>41</v>
      </c>
      <c r="I52" s="44">
        <f t="shared" si="8"/>
        <v>761010</v>
      </c>
      <c r="J52" s="44">
        <f t="shared" si="8"/>
        <v>32877803</v>
      </c>
      <c r="K52" s="44">
        <f t="shared" si="8"/>
        <v>75015147</v>
      </c>
      <c r="L52" s="44">
        <f t="shared" si="8"/>
        <v>10296215.59</v>
      </c>
      <c r="M52" s="44">
        <f t="shared" si="8"/>
        <v>8756816.8200000003</v>
      </c>
      <c r="N52" s="57" t="s">
        <v>94</v>
      </c>
      <c r="O52" s="53"/>
    </row>
    <row r="53" spans="1:15" s="20" customFormat="1" ht="20.25" customHeight="1">
      <c r="A53" s="49"/>
      <c r="B53" s="48" t="s">
        <v>95</v>
      </c>
      <c r="C53" s="38"/>
      <c r="D53" s="39"/>
      <c r="E53" s="51">
        <v>39158067.960000001</v>
      </c>
      <c r="F53" s="51">
        <v>657082.19999999995</v>
      </c>
      <c r="G53" s="51">
        <v>1146386.21</v>
      </c>
      <c r="H53" s="54" t="s">
        <v>41</v>
      </c>
      <c r="I53" s="51">
        <v>502425</v>
      </c>
      <c r="J53" s="51">
        <v>17711264</v>
      </c>
      <c r="K53" s="51">
        <v>39235927.780000001</v>
      </c>
      <c r="L53" s="51">
        <v>5554298.8899999997</v>
      </c>
      <c r="M53" s="51">
        <v>7394224.0300000003</v>
      </c>
      <c r="N53" s="52" t="s">
        <v>96</v>
      </c>
      <c r="O53" s="53"/>
    </row>
    <row r="54" spans="1:15" s="20" customFormat="1" ht="20.25" customHeight="1">
      <c r="A54" s="49"/>
      <c r="B54" s="48" t="s">
        <v>97</v>
      </c>
      <c r="C54" s="38"/>
      <c r="D54" s="39"/>
      <c r="E54" s="51">
        <v>32782898.41</v>
      </c>
      <c r="F54" s="51">
        <v>171278.5</v>
      </c>
      <c r="G54" s="51">
        <v>607175.65</v>
      </c>
      <c r="H54" s="54" t="s">
        <v>41</v>
      </c>
      <c r="I54" s="51">
        <v>258585</v>
      </c>
      <c r="J54" s="51">
        <v>15166539</v>
      </c>
      <c r="K54" s="51">
        <v>35779219.219999999</v>
      </c>
      <c r="L54" s="51">
        <v>4741916.7</v>
      </c>
      <c r="M54" s="51">
        <v>1362592.79</v>
      </c>
      <c r="N54" s="52" t="s">
        <v>98</v>
      </c>
      <c r="O54" s="53"/>
    </row>
    <row r="55" spans="1:15" s="20" customFormat="1" ht="3" customHeight="1">
      <c r="A55" s="41"/>
      <c r="B55" s="41"/>
      <c r="C55" s="41"/>
      <c r="D55" s="41"/>
      <c r="E55" s="60"/>
      <c r="F55" s="60"/>
      <c r="G55" s="60"/>
      <c r="H55" s="60"/>
      <c r="I55" s="60"/>
      <c r="J55" s="60"/>
      <c r="K55" s="60"/>
      <c r="L55" s="60"/>
      <c r="M55" s="60"/>
      <c r="N55" s="52"/>
      <c r="O55" s="53"/>
    </row>
    <row r="56" spans="1:15" s="20" customFormat="1" ht="3" customHeight="1">
      <c r="A56" s="41"/>
      <c r="B56" s="41"/>
      <c r="C56" s="41"/>
      <c r="D56" s="41"/>
      <c r="E56" s="60"/>
      <c r="F56" s="60"/>
      <c r="G56" s="60"/>
      <c r="H56" s="60"/>
      <c r="I56" s="60"/>
      <c r="J56" s="60"/>
      <c r="K56" s="60"/>
      <c r="L56" s="60"/>
      <c r="M56" s="60"/>
      <c r="N56" s="41"/>
      <c r="O56" s="41"/>
    </row>
    <row r="57" spans="1:15" s="20" customFormat="1" ht="36" customHeight="1">
      <c r="A57" s="41"/>
      <c r="B57" s="41"/>
      <c r="C57" s="41"/>
      <c r="D57" s="41"/>
      <c r="E57" s="60"/>
      <c r="F57" s="60"/>
      <c r="G57" s="60"/>
      <c r="H57" s="60"/>
      <c r="I57" s="60"/>
      <c r="J57" s="60"/>
      <c r="K57" s="60"/>
      <c r="L57" s="60"/>
      <c r="M57" s="60"/>
      <c r="N57" s="41"/>
      <c r="O57" s="41"/>
    </row>
    <row r="58" spans="1:15" s="1" customFormat="1">
      <c r="B58" s="2" t="s">
        <v>0</v>
      </c>
      <c r="C58" s="3">
        <v>16.2</v>
      </c>
      <c r="D58" s="2" t="s">
        <v>67</v>
      </c>
      <c r="E58" s="4"/>
      <c r="F58" s="4"/>
      <c r="G58" s="4"/>
      <c r="H58" s="4"/>
      <c r="I58" s="4"/>
      <c r="J58" s="4"/>
      <c r="K58" s="4"/>
      <c r="L58" s="4"/>
      <c r="M58" s="4"/>
    </row>
    <row r="59" spans="1:15" s="5" customFormat="1">
      <c r="B59" s="1" t="s">
        <v>2</v>
      </c>
      <c r="C59" s="3">
        <v>16.2</v>
      </c>
      <c r="D59" s="6" t="s">
        <v>68</v>
      </c>
      <c r="E59" s="7"/>
      <c r="F59" s="7"/>
      <c r="G59" s="7"/>
      <c r="H59" s="7"/>
      <c r="I59" s="7"/>
      <c r="J59" s="7"/>
      <c r="K59" s="7"/>
      <c r="L59" s="7"/>
      <c r="M59" s="7"/>
    </row>
    <row r="60" spans="1:15" s="5" customFormat="1" ht="13.5" customHeight="1">
      <c r="B60" s="1"/>
      <c r="C60" s="3"/>
      <c r="D60" s="6"/>
      <c r="E60" s="7"/>
      <c r="F60" s="7"/>
      <c r="G60" s="7"/>
      <c r="H60" s="7"/>
      <c r="I60" s="7"/>
      <c r="J60" s="7"/>
      <c r="K60" s="7"/>
      <c r="L60" s="7"/>
      <c r="M60" s="7"/>
      <c r="O60" s="8" t="s">
        <v>4</v>
      </c>
    </row>
    <row r="61" spans="1:15" ht="6" customHeight="1"/>
    <row r="62" spans="1:15" s="20" customFormat="1" ht="21" customHeight="1">
      <c r="A62" s="11" t="s">
        <v>5</v>
      </c>
      <c r="B62" s="11"/>
      <c r="C62" s="11"/>
      <c r="D62" s="12"/>
      <c r="E62" s="13" t="s">
        <v>6</v>
      </c>
      <c r="F62" s="14"/>
      <c r="G62" s="14"/>
      <c r="H62" s="14"/>
      <c r="I62" s="14"/>
      <c r="J62" s="15"/>
      <c r="K62" s="16" t="s">
        <v>7</v>
      </c>
      <c r="L62" s="17"/>
      <c r="M62" s="17"/>
      <c r="N62" s="18" t="s">
        <v>8</v>
      </c>
      <c r="O62" s="19"/>
    </row>
    <row r="63" spans="1:15" s="20" customFormat="1" ht="21" customHeight="1">
      <c r="A63" s="21"/>
      <c r="B63" s="21"/>
      <c r="C63" s="21"/>
      <c r="D63" s="22"/>
      <c r="E63" s="23" t="s">
        <v>9</v>
      </c>
      <c r="F63" s="24"/>
      <c r="G63" s="24"/>
      <c r="H63" s="24"/>
      <c r="I63" s="24"/>
      <c r="J63" s="25"/>
      <c r="K63" s="26" t="s">
        <v>10</v>
      </c>
      <c r="L63" s="27"/>
      <c r="M63" s="27"/>
      <c r="N63" s="28"/>
      <c r="O63" s="29"/>
    </row>
    <row r="64" spans="1:15" s="20" customFormat="1" ht="21" customHeight="1">
      <c r="A64" s="21"/>
      <c r="B64" s="21"/>
      <c r="C64" s="21"/>
      <c r="D64" s="22"/>
      <c r="E64" s="30"/>
      <c r="F64" s="30" t="s">
        <v>11</v>
      </c>
      <c r="G64" s="30"/>
      <c r="H64" s="30"/>
      <c r="I64" s="30"/>
      <c r="J64" s="31"/>
      <c r="K64" s="32"/>
      <c r="L64" s="32" t="s">
        <v>7</v>
      </c>
      <c r="M64" s="32" t="s">
        <v>7</v>
      </c>
      <c r="N64" s="28"/>
      <c r="O64" s="29"/>
    </row>
    <row r="65" spans="1:15" s="20" customFormat="1" ht="21" customHeight="1">
      <c r="A65" s="21"/>
      <c r="B65" s="21"/>
      <c r="C65" s="21"/>
      <c r="D65" s="22"/>
      <c r="E65" s="30" t="s">
        <v>12</v>
      </c>
      <c r="F65" s="30" t="s">
        <v>13</v>
      </c>
      <c r="G65" s="30" t="s">
        <v>14</v>
      </c>
      <c r="H65" s="30" t="s">
        <v>15</v>
      </c>
      <c r="I65" s="30" t="s">
        <v>16</v>
      </c>
      <c r="J65" s="32" t="s">
        <v>17</v>
      </c>
      <c r="K65" s="32" t="s">
        <v>18</v>
      </c>
      <c r="L65" s="32" t="s">
        <v>19</v>
      </c>
      <c r="M65" s="32" t="s">
        <v>20</v>
      </c>
      <c r="N65" s="28"/>
      <c r="O65" s="29"/>
    </row>
    <row r="66" spans="1:15" s="20" customFormat="1" ht="21" customHeight="1">
      <c r="A66" s="21"/>
      <c r="B66" s="21"/>
      <c r="C66" s="21"/>
      <c r="D66" s="22"/>
      <c r="E66" s="30" t="s">
        <v>21</v>
      </c>
      <c r="F66" s="30" t="s">
        <v>22</v>
      </c>
      <c r="G66" s="30" t="s">
        <v>23</v>
      </c>
      <c r="H66" s="30" t="s">
        <v>24</v>
      </c>
      <c r="I66" s="30" t="s">
        <v>25</v>
      </c>
      <c r="J66" s="30" t="s">
        <v>26</v>
      </c>
      <c r="K66" s="32" t="s">
        <v>27</v>
      </c>
      <c r="L66" s="32" t="s">
        <v>28</v>
      </c>
      <c r="M66" s="32" t="s">
        <v>29</v>
      </c>
      <c r="N66" s="28"/>
      <c r="O66" s="29"/>
    </row>
    <row r="67" spans="1:15" s="20" customFormat="1" ht="21" customHeight="1">
      <c r="A67" s="24"/>
      <c r="B67" s="24"/>
      <c r="C67" s="24"/>
      <c r="D67" s="25"/>
      <c r="E67" s="33" t="s">
        <v>30</v>
      </c>
      <c r="F67" s="34"/>
      <c r="G67" s="33"/>
      <c r="H67" s="33" t="s">
        <v>31</v>
      </c>
      <c r="I67" s="33"/>
      <c r="J67" s="33"/>
      <c r="K67" s="35" t="s">
        <v>10</v>
      </c>
      <c r="L67" s="35" t="s">
        <v>32</v>
      </c>
      <c r="M67" s="35" t="s">
        <v>33</v>
      </c>
      <c r="N67" s="36"/>
      <c r="O67" s="37"/>
    </row>
    <row r="68" spans="1:15" s="20" customFormat="1" ht="3" customHeight="1">
      <c r="A68" s="38"/>
      <c r="B68" s="38"/>
      <c r="C68" s="38"/>
      <c r="D68" s="39"/>
      <c r="E68" s="40"/>
      <c r="F68" s="40"/>
      <c r="G68" s="40"/>
      <c r="H68" s="40"/>
      <c r="I68" s="40"/>
      <c r="J68" s="40"/>
      <c r="K68" s="40"/>
      <c r="L68" s="40"/>
      <c r="M68" s="40"/>
      <c r="N68" s="41"/>
      <c r="O68" s="38"/>
    </row>
    <row r="69" spans="1:15" s="20" customFormat="1" ht="20.25" customHeight="1">
      <c r="A69" s="46" t="s">
        <v>99</v>
      </c>
      <c r="B69" s="46"/>
      <c r="C69" s="38"/>
      <c r="D69" s="39"/>
      <c r="E69" s="56">
        <f>SUM(E70)</f>
        <v>27227642.23</v>
      </c>
      <c r="F69" s="56">
        <f t="shared" ref="F69:M69" si="9">SUM(F70)</f>
        <v>1589341.5</v>
      </c>
      <c r="G69" s="56">
        <f t="shared" si="9"/>
        <v>581082.53</v>
      </c>
      <c r="H69" s="54" t="s">
        <v>41</v>
      </c>
      <c r="I69" s="56">
        <f t="shared" si="9"/>
        <v>501918.5</v>
      </c>
      <c r="J69" s="56">
        <f t="shared" si="9"/>
        <v>20025579</v>
      </c>
      <c r="K69" s="56">
        <f t="shared" si="9"/>
        <v>29105365.5</v>
      </c>
      <c r="L69" s="56">
        <f t="shared" si="9"/>
        <v>3897600</v>
      </c>
      <c r="M69" s="56">
        <f t="shared" si="9"/>
        <v>2041732.19</v>
      </c>
      <c r="N69" s="57" t="s">
        <v>100</v>
      </c>
      <c r="O69" s="53"/>
    </row>
    <row r="70" spans="1:15" s="20" customFormat="1" ht="20.25" customHeight="1">
      <c r="A70" s="49"/>
      <c r="B70" s="48" t="s">
        <v>101</v>
      </c>
      <c r="C70" s="38"/>
      <c r="D70" s="39"/>
      <c r="E70" s="54">
        <v>27227642.23</v>
      </c>
      <c r="F70" s="54">
        <v>1589341.5</v>
      </c>
      <c r="G70" s="54">
        <v>581082.53</v>
      </c>
      <c r="H70" s="54" t="s">
        <v>41</v>
      </c>
      <c r="I70" s="54">
        <v>501918.5</v>
      </c>
      <c r="J70" s="54">
        <v>20025579</v>
      </c>
      <c r="K70" s="54">
        <v>29105365.5</v>
      </c>
      <c r="L70" s="54">
        <v>3897600</v>
      </c>
      <c r="M70" s="54">
        <v>2041732.19</v>
      </c>
      <c r="N70" s="52" t="s">
        <v>102</v>
      </c>
      <c r="O70" s="53"/>
    </row>
    <row r="71" spans="1:15" s="20" customFormat="1" ht="20.25" customHeight="1">
      <c r="A71" s="46" t="s">
        <v>103</v>
      </c>
      <c r="B71" s="46"/>
      <c r="C71" s="38"/>
      <c r="D71" s="39"/>
      <c r="E71" s="56">
        <f>SUM(E72:E73)</f>
        <v>46180046.390000001</v>
      </c>
      <c r="F71" s="56">
        <f t="shared" ref="F71:M71" si="10">SUM(F72:F73)</f>
        <v>1112837</v>
      </c>
      <c r="G71" s="56">
        <f t="shared" si="10"/>
        <v>377569.75</v>
      </c>
      <c r="H71" s="54" t="s">
        <v>41</v>
      </c>
      <c r="I71" s="56">
        <f t="shared" si="10"/>
        <v>138667</v>
      </c>
      <c r="J71" s="56">
        <f t="shared" si="10"/>
        <v>25570259</v>
      </c>
      <c r="K71" s="56">
        <f t="shared" si="10"/>
        <v>42616069.460000001</v>
      </c>
      <c r="L71" s="56">
        <f t="shared" si="10"/>
        <v>18571192.809999999</v>
      </c>
      <c r="M71" s="56">
        <f t="shared" si="10"/>
        <v>9934368.5599999987</v>
      </c>
      <c r="N71" s="57" t="s">
        <v>104</v>
      </c>
      <c r="O71" s="53"/>
    </row>
    <row r="72" spans="1:15" s="20" customFormat="1" ht="20.25" customHeight="1">
      <c r="A72" s="49"/>
      <c r="B72" s="48" t="s">
        <v>105</v>
      </c>
      <c r="C72" s="38"/>
      <c r="D72" s="39"/>
      <c r="E72" s="54">
        <v>19139991.02</v>
      </c>
      <c r="F72" s="54">
        <v>363828</v>
      </c>
      <c r="G72" s="54">
        <v>190524.86</v>
      </c>
      <c r="H72" s="54" t="s">
        <v>41</v>
      </c>
      <c r="I72" s="54">
        <v>48771</v>
      </c>
      <c r="J72" s="54">
        <v>8561332</v>
      </c>
      <c r="K72" s="54">
        <v>12378626.99</v>
      </c>
      <c r="L72" s="54">
        <v>11591533.369999999</v>
      </c>
      <c r="M72" s="54">
        <v>4065861.71</v>
      </c>
      <c r="N72" s="52" t="s">
        <v>106</v>
      </c>
      <c r="O72" s="53"/>
    </row>
    <row r="73" spans="1:15" s="20" customFormat="1" ht="20.25" customHeight="1">
      <c r="A73" s="49"/>
      <c r="B73" s="48" t="s">
        <v>107</v>
      </c>
      <c r="C73" s="38"/>
      <c r="D73" s="39"/>
      <c r="E73" s="54">
        <v>27040055.370000001</v>
      </c>
      <c r="F73" s="54">
        <v>749009</v>
      </c>
      <c r="G73" s="54">
        <v>187044.89</v>
      </c>
      <c r="H73" s="54" t="s">
        <v>41</v>
      </c>
      <c r="I73" s="54">
        <v>89896</v>
      </c>
      <c r="J73" s="54">
        <v>17008927</v>
      </c>
      <c r="K73" s="54">
        <v>30237442.469999999</v>
      </c>
      <c r="L73" s="54">
        <v>6979659.4400000004</v>
      </c>
      <c r="M73" s="54">
        <v>5868506.8499999996</v>
      </c>
      <c r="N73" s="52" t="s">
        <v>108</v>
      </c>
      <c r="O73" s="53"/>
    </row>
    <row r="74" spans="1:15" s="20" customFormat="1" ht="20.25" customHeight="1">
      <c r="A74" s="46" t="s">
        <v>109</v>
      </c>
      <c r="B74" s="46"/>
      <c r="C74" s="38"/>
      <c r="D74" s="39"/>
      <c r="E74" s="56">
        <f>SUM(E75)</f>
        <v>8673567.7300000004</v>
      </c>
      <c r="F74" s="56">
        <f t="shared" ref="F74:M74" si="11">SUM(F75)</f>
        <v>1976111</v>
      </c>
      <c r="G74" s="56">
        <f t="shared" si="11"/>
        <v>3126858.35</v>
      </c>
      <c r="H74" s="56">
        <f t="shared" si="11"/>
        <v>906704.26</v>
      </c>
      <c r="I74" s="56">
        <f t="shared" si="11"/>
        <v>269684</v>
      </c>
      <c r="J74" s="56">
        <f t="shared" si="11"/>
        <v>30996816</v>
      </c>
      <c r="K74" s="56">
        <f t="shared" si="11"/>
        <v>81208480.569999993</v>
      </c>
      <c r="L74" s="56">
        <f t="shared" si="11"/>
        <v>14835787</v>
      </c>
      <c r="M74" s="56">
        <f t="shared" si="11"/>
        <v>7760160.4199999999</v>
      </c>
      <c r="N74" s="57" t="s">
        <v>110</v>
      </c>
      <c r="O74" s="53"/>
    </row>
    <row r="75" spans="1:15" s="20" customFormat="1" ht="20.25" customHeight="1">
      <c r="A75" s="52"/>
      <c r="B75" s="48" t="s">
        <v>111</v>
      </c>
      <c r="C75" s="38"/>
      <c r="D75" s="39"/>
      <c r="E75" s="54">
        <v>8673567.7300000004</v>
      </c>
      <c r="F75" s="54">
        <v>1976111</v>
      </c>
      <c r="G75" s="54">
        <v>3126858.35</v>
      </c>
      <c r="H75" s="54">
        <v>906704.26</v>
      </c>
      <c r="I75" s="54">
        <v>269684</v>
      </c>
      <c r="J75" s="54">
        <v>30996816</v>
      </c>
      <c r="K75" s="54">
        <v>81208480.569999993</v>
      </c>
      <c r="L75" s="54">
        <v>14835787</v>
      </c>
      <c r="M75" s="54">
        <v>7760160.4199999999</v>
      </c>
      <c r="N75" s="52" t="s">
        <v>112</v>
      </c>
      <c r="O75" s="52"/>
    </row>
    <row r="76" spans="1:15" s="20" customFormat="1" ht="20.25" customHeight="1">
      <c r="A76" s="46" t="s">
        <v>113</v>
      </c>
      <c r="B76" s="53"/>
      <c r="C76" s="38"/>
      <c r="D76" s="39"/>
      <c r="E76" s="56">
        <f>SUM(E77:E81)</f>
        <v>64500508.770000003</v>
      </c>
      <c r="F76" s="56">
        <f t="shared" ref="F76:M76" si="12">SUM(F77:F81)</f>
        <v>2031351.6</v>
      </c>
      <c r="G76" s="56">
        <f t="shared" si="12"/>
        <v>1173554</v>
      </c>
      <c r="H76" s="56">
        <f t="shared" si="12"/>
        <v>97847.85</v>
      </c>
      <c r="I76" s="56">
        <f t="shared" si="12"/>
        <v>37609022.5</v>
      </c>
      <c r="J76" s="56">
        <f t="shared" si="12"/>
        <v>75307362.050000012</v>
      </c>
      <c r="K76" s="56">
        <f t="shared" si="12"/>
        <v>148235526.88999999</v>
      </c>
      <c r="L76" s="56">
        <f t="shared" si="12"/>
        <v>2240683.6999999997</v>
      </c>
      <c r="M76" s="56">
        <f t="shared" si="12"/>
        <v>22857088.599999998</v>
      </c>
      <c r="N76" s="57" t="s">
        <v>114</v>
      </c>
      <c r="O76" s="53"/>
    </row>
    <row r="77" spans="1:15" s="20" customFormat="1" ht="20.25" customHeight="1">
      <c r="A77" s="49"/>
      <c r="B77" s="48" t="s">
        <v>115</v>
      </c>
      <c r="C77" s="38"/>
      <c r="D77" s="39"/>
      <c r="E77" s="64" t="s">
        <v>116</v>
      </c>
      <c r="F77" s="64" t="s">
        <v>116</v>
      </c>
      <c r="G77" s="64" t="s">
        <v>116</v>
      </c>
      <c r="H77" s="64" t="s">
        <v>116</v>
      </c>
      <c r="I77" s="64" t="s">
        <v>116</v>
      </c>
      <c r="J77" s="64" t="s">
        <v>116</v>
      </c>
      <c r="K77" s="64" t="s">
        <v>116</v>
      </c>
      <c r="L77" s="64" t="s">
        <v>116</v>
      </c>
      <c r="M77" s="64" t="s">
        <v>116</v>
      </c>
      <c r="N77" s="52" t="s">
        <v>117</v>
      </c>
      <c r="O77" s="53"/>
    </row>
    <row r="78" spans="1:15" s="20" customFormat="1" ht="20.25" customHeight="1">
      <c r="A78" s="49"/>
      <c r="B78" s="48" t="s">
        <v>118</v>
      </c>
      <c r="C78" s="38"/>
      <c r="D78" s="39"/>
      <c r="E78" s="54">
        <v>55978832.990000002</v>
      </c>
      <c r="F78" s="54">
        <v>541944.80000000005</v>
      </c>
      <c r="G78" s="54">
        <v>596569.49</v>
      </c>
      <c r="H78" s="54" t="s">
        <v>41</v>
      </c>
      <c r="I78" s="54">
        <v>195589.5</v>
      </c>
      <c r="J78" s="54">
        <v>39454275.700000003</v>
      </c>
      <c r="K78" s="54">
        <v>63429144.539999999</v>
      </c>
      <c r="L78" s="54">
        <v>885264.4</v>
      </c>
      <c r="M78" s="54">
        <v>17299454.75</v>
      </c>
      <c r="N78" s="52" t="s">
        <v>119</v>
      </c>
      <c r="O78" s="53"/>
    </row>
    <row r="79" spans="1:15" s="20" customFormat="1" ht="20.25" customHeight="1">
      <c r="A79" s="49"/>
      <c r="B79" s="48" t="s">
        <v>120</v>
      </c>
      <c r="C79" s="38"/>
      <c r="D79" s="39"/>
      <c r="E79" s="54">
        <v>200648.31</v>
      </c>
      <c r="F79" s="54">
        <v>138233.79999999999</v>
      </c>
      <c r="G79" s="54">
        <v>205879.13</v>
      </c>
      <c r="H79" s="54" t="s">
        <v>41</v>
      </c>
      <c r="I79" s="54">
        <v>171800</v>
      </c>
      <c r="J79" s="54">
        <v>13570769</v>
      </c>
      <c r="K79" s="54">
        <v>32251366.879999999</v>
      </c>
      <c r="L79" s="54">
        <v>1346000</v>
      </c>
      <c r="M79" s="54">
        <v>2004430.22</v>
      </c>
      <c r="N79" s="52" t="s">
        <v>121</v>
      </c>
      <c r="O79" s="53"/>
    </row>
    <row r="80" spans="1:15" s="66" customFormat="1" ht="20.25" customHeight="1">
      <c r="A80" s="65"/>
      <c r="B80" s="48" t="s">
        <v>122</v>
      </c>
      <c r="C80" s="38"/>
      <c r="D80" s="39"/>
      <c r="E80" s="54">
        <v>8321027.4699999997</v>
      </c>
      <c r="F80" s="54">
        <v>1351173</v>
      </c>
      <c r="G80" s="54">
        <v>371105.38</v>
      </c>
      <c r="H80" s="54">
        <v>97847.85</v>
      </c>
      <c r="I80" s="54">
        <v>37241633</v>
      </c>
      <c r="J80" s="54">
        <v>22282317.350000001</v>
      </c>
      <c r="K80" s="54">
        <v>52555015.469999999</v>
      </c>
      <c r="L80" s="54">
        <v>9419.2999999999993</v>
      </c>
      <c r="M80" s="54">
        <v>3553203.63</v>
      </c>
      <c r="N80" s="52" t="s">
        <v>123</v>
      </c>
      <c r="O80" s="53"/>
    </row>
    <row r="81" spans="1:15" s="20" customFormat="1" ht="20.25" customHeight="1">
      <c r="A81" s="49"/>
      <c r="B81" s="48" t="s">
        <v>124</v>
      </c>
      <c r="C81" s="38"/>
      <c r="D81" s="39"/>
      <c r="E81" s="64" t="s">
        <v>116</v>
      </c>
      <c r="F81" s="64" t="s">
        <v>116</v>
      </c>
      <c r="G81" s="64" t="s">
        <v>116</v>
      </c>
      <c r="H81" s="64" t="s">
        <v>116</v>
      </c>
      <c r="I81" s="64" t="s">
        <v>116</v>
      </c>
      <c r="J81" s="64" t="s">
        <v>116</v>
      </c>
      <c r="K81" s="64" t="s">
        <v>116</v>
      </c>
      <c r="L81" s="64" t="s">
        <v>116</v>
      </c>
      <c r="M81" s="64" t="s">
        <v>116</v>
      </c>
      <c r="N81" s="52" t="s">
        <v>125</v>
      </c>
      <c r="O81" s="53"/>
    </row>
    <row r="82" spans="1:15" s="70" customFormat="1" ht="20.25" customHeight="1">
      <c r="A82" s="67" t="s">
        <v>126</v>
      </c>
      <c r="B82" s="67"/>
      <c r="C82" s="68"/>
      <c r="D82" s="69"/>
      <c r="E82" s="56">
        <v>23718447.329999998</v>
      </c>
      <c r="F82" s="56">
        <v>182194.5</v>
      </c>
      <c r="G82" s="56">
        <v>319861.27</v>
      </c>
      <c r="H82" s="56" t="s">
        <v>41</v>
      </c>
      <c r="I82" s="56">
        <v>256884.36</v>
      </c>
      <c r="J82" s="56">
        <v>21674790</v>
      </c>
      <c r="K82" s="56">
        <v>37486751.659999996</v>
      </c>
      <c r="L82" s="56">
        <v>4555750</v>
      </c>
      <c r="M82" s="56">
        <v>4029633.87</v>
      </c>
      <c r="N82" s="67" t="s">
        <v>56</v>
      </c>
      <c r="O82" s="67"/>
    </row>
    <row r="83" spans="1:15" s="70" customFormat="1" ht="20.25" customHeight="1">
      <c r="A83" s="49"/>
      <c r="B83" s="48" t="s">
        <v>127</v>
      </c>
      <c r="C83" s="71"/>
      <c r="D83" s="72"/>
      <c r="E83" s="54">
        <v>23718447.329999998</v>
      </c>
      <c r="F83" s="54">
        <v>182194.5</v>
      </c>
      <c r="G83" s="54">
        <v>319861.27</v>
      </c>
      <c r="H83" s="54" t="s">
        <v>41</v>
      </c>
      <c r="I83" s="54">
        <v>256884.36</v>
      </c>
      <c r="J83" s="54">
        <v>21674790</v>
      </c>
      <c r="K83" s="54">
        <v>37486751.659999996</v>
      </c>
      <c r="L83" s="54">
        <v>4555750</v>
      </c>
      <c r="M83" s="54">
        <v>4029633.87</v>
      </c>
      <c r="N83" s="73" t="s">
        <v>58</v>
      </c>
      <c r="O83" s="53"/>
    </row>
    <row r="84" spans="1:15" s="41" customFormat="1" ht="3" customHeight="1">
      <c r="D84" s="74"/>
      <c r="E84" s="40"/>
      <c r="F84" s="40"/>
      <c r="G84" s="40"/>
      <c r="H84" s="40"/>
      <c r="I84" s="40"/>
      <c r="J84" s="40"/>
      <c r="K84" s="40"/>
      <c r="L84" s="40"/>
      <c r="M84" s="40"/>
    </row>
    <row r="85" spans="1:15" s="20" customFormat="1" ht="3" customHeight="1">
      <c r="A85" s="41"/>
      <c r="B85" s="41"/>
      <c r="C85" s="41"/>
      <c r="D85" s="41"/>
      <c r="E85" s="60"/>
      <c r="F85" s="60"/>
      <c r="G85" s="60"/>
      <c r="H85" s="60"/>
      <c r="I85" s="60"/>
      <c r="J85" s="60"/>
      <c r="K85" s="60"/>
      <c r="L85" s="60"/>
      <c r="M85" s="60"/>
      <c r="N85" s="41"/>
      <c r="O85" s="41"/>
    </row>
    <row r="86" spans="1:15" s="20" customFormat="1" ht="33.75" customHeight="1">
      <c r="A86" s="41"/>
      <c r="B86" s="41"/>
      <c r="C86" s="41"/>
      <c r="D86" s="41"/>
      <c r="E86" s="60"/>
      <c r="F86" s="60"/>
      <c r="G86" s="60"/>
      <c r="H86" s="60"/>
      <c r="I86" s="60"/>
      <c r="J86" s="60"/>
      <c r="K86" s="60"/>
      <c r="L86" s="60"/>
      <c r="M86" s="60"/>
      <c r="N86" s="41"/>
      <c r="O86" s="41"/>
    </row>
    <row r="87" spans="1:15" s="1" customFormat="1" ht="17.25" customHeight="1">
      <c r="B87" s="2" t="s">
        <v>0</v>
      </c>
      <c r="C87" s="3">
        <v>16.2</v>
      </c>
      <c r="D87" s="2" t="s">
        <v>67</v>
      </c>
      <c r="E87" s="4"/>
      <c r="F87" s="4"/>
      <c r="G87" s="4"/>
      <c r="H87" s="4"/>
      <c r="I87" s="4"/>
      <c r="J87" s="4"/>
      <c r="K87" s="4"/>
      <c r="L87" s="4"/>
      <c r="M87" s="4"/>
    </row>
    <row r="88" spans="1:15" s="5" customFormat="1" ht="13.5" customHeight="1">
      <c r="B88" s="1" t="s">
        <v>2</v>
      </c>
      <c r="C88" s="3">
        <v>16.2</v>
      </c>
      <c r="D88" s="6" t="s">
        <v>68</v>
      </c>
      <c r="E88" s="7"/>
      <c r="F88" s="7"/>
      <c r="G88" s="7"/>
      <c r="H88" s="7"/>
      <c r="I88" s="7"/>
      <c r="J88" s="7"/>
      <c r="K88" s="7"/>
      <c r="L88" s="7"/>
      <c r="M88" s="7"/>
    </row>
    <row r="89" spans="1:15" s="5" customFormat="1" ht="14.25" customHeight="1">
      <c r="B89" s="1"/>
      <c r="C89" s="3"/>
      <c r="D89" s="6"/>
      <c r="E89" s="7"/>
      <c r="F89" s="7"/>
      <c r="G89" s="7"/>
      <c r="H89" s="7"/>
      <c r="I89" s="7"/>
      <c r="J89" s="7"/>
      <c r="K89" s="7"/>
      <c r="L89" s="7"/>
      <c r="M89" s="7"/>
      <c r="O89" s="8" t="s">
        <v>4</v>
      </c>
    </row>
    <row r="90" spans="1:15" ht="6" customHeight="1"/>
    <row r="91" spans="1:15" s="20" customFormat="1" ht="21" customHeight="1">
      <c r="A91" s="11" t="s">
        <v>5</v>
      </c>
      <c r="B91" s="11"/>
      <c r="C91" s="11"/>
      <c r="D91" s="12"/>
      <c r="E91" s="13" t="s">
        <v>6</v>
      </c>
      <c r="F91" s="14"/>
      <c r="G91" s="14"/>
      <c r="H91" s="14"/>
      <c r="I91" s="14"/>
      <c r="J91" s="15"/>
      <c r="K91" s="16" t="s">
        <v>7</v>
      </c>
      <c r="L91" s="17"/>
      <c r="M91" s="17"/>
      <c r="N91" s="18" t="s">
        <v>8</v>
      </c>
      <c r="O91" s="19"/>
    </row>
    <row r="92" spans="1:15" s="20" customFormat="1" ht="21" customHeight="1">
      <c r="A92" s="21"/>
      <c r="B92" s="21"/>
      <c r="C92" s="21"/>
      <c r="D92" s="22"/>
      <c r="E92" s="23" t="s">
        <v>9</v>
      </c>
      <c r="F92" s="24"/>
      <c r="G92" s="24"/>
      <c r="H92" s="24"/>
      <c r="I92" s="24"/>
      <c r="J92" s="25"/>
      <c r="K92" s="26" t="s">
        <v>10</v>
      </c>
      <c r="L92" s="27"/>
      <c r="M92" s="27"/>
      <c r="N92" s="28"/>
      <c r="O92" s="29"/>
    </row>
    <row r="93" spans="1:15" s="20" customFormat="1" ht="21" customHeight="1">
      <c r="A93" s="21"/>
      <c r="B93" s="21"/>
      <c r="C93" s="21"/>
      <c r="D93" s="22"/>
      <c r="E93" s="30"/>
      <c r="F93" s="30" t="s">
        <v>11</v>
      </c>
      <c r="G93" s="30"/>
      <c r="H93" s="30"/>
      <c r="I93" s="30"/>
      <c r="J93" s="31"/>
      <c r="K93" s="32"/>
      <c r="L93" s="32" t="s">
        <v>7</v>
      </c>
      <c r="M93" s="32" t="s">
        <v>7</v>
      </c>
      <c r="N93" s="28"/>
      <c r="O93" s="29"/>
    </row>
    <row r="94" spans="1:15" s="20" customFormat="1" ht="21" customHeight="1">
      <c r="A94" s="21"/>
      <c r="B94" s="21"/>
      <c r="C94" s="21"/>
      <c r="D94" s="22"/>
      <c r="E94" s="30" t="s">
        <v>12</v>
      </c>
      <c r="F94" s="30" t="s">
        <v>13</v>
      </c>
      <c r="G94" s="30" t="s">
        <v>14</v>
      </c>
      <c r="H94" s="30" t="s">
        <v>15</v>
      </c>
      <c r="I94" s="30" t="s">
        <v>16</v>
      </c>
      <c r="J94" s="32" t="s">
        <v>17</v>
      </c>
      <c r="K94" s="32" t="s">
        <v>18</v>
      </c>
      <c r="L94" s="32" t="s">
        <v>19</v>
      </c>
      <c r="M94" s="32" t="s">
        <v>20</v>
      </c>
      <c r="N94" s="28"/>
      <c r="O94" s="29"/>
    </row>
    <row r="95" spans="1:15" s="20" customFormat="1" ht="21" customHeight="1">
      <c r="A95" s="21"/>
      <c r="B95" s="21"/>
      <c r="C95" s="21"/>
      <c r="D95" s="22"/>
      <c r="E95" s="30" t="s">
        <v>21</v>
      </c>
      <c r="F95" s="30" t="s">
        <v>22</v>
      </c>
      <c r="G95" s="30" t="s">
        <v>23</v>
      </c>
      <c r="H95" s="30" t="s">
        <v>24</v>
      </c>
      <c r="I95" s="30" t="s">
        <v>25</v>
      </c>
      <c r="J95" s="30" t="s">
        <v>26</v>
      </c>
      <c r="K95" s="32" t="s">
        <v>27</v>
      </c>
      <c r="L95" s="32" t="s">
        <v>28</v>
      </c>
      <c r="M95" s="32" t="s">
        <v>29</v>
      </c>
      <c r="N95" s="28"/>
      <c r="O95" s="29"/>
    </row>
    <row r="96" spans="1:15" s="20" customFormat="1" ht="21" customHeight="1">
      <c r="A96" s="24"/>
      <c r="B96" s="24"/>
      <c r="C96" s="24"/>
      <c r="D96" s="25"/>
      <c r="E96" s="33" t="s">
        <v>30</v>
      </c>
      <c r="F96" s="34"/>
      <c r="G96" s="33"/>
      <c r="H96" s="33" t="s">
        <v>31</v>
      </c>
      <c r="I96" s="33"/>
      <c r="J96" s="33"/>
      <c r="K96" s="35" t="s">
        <v>10</v>
      </c>
      <c r="L96" s="35" t="s">
        <v>32</v>
      </c>
      <c r="M96" s="35" t="s">
        <v>33</v>
      </c>
      <c r="N96" s="36"/>
      <c r="O96" s="37"/>
    </row>
    <row r="97" spans="1:15" s="20" customFormat="1" ht="3" customHeight="1">
      <c r="A97" s="38"/>
      <c r="B97" s="38"/>
      <c r="C97" s="38"/>
      <c r="D97" s="39"/>
      <c r="E97" s="40"/>
      <c r="F97" s="40"/>
      <c r="G97" s="40"/>
      <c r="H97" s="40"/>
      <c r="I97" s="40"/>
      <c r="J97" s="40"/>
      <c r="K97" s="40"/>
      <c r="L97" s="40"/>
      <c r="M97" s="40"/>
      <c r="N97" s="41"/>
      <c r="O97" s="38"/>
    </row>
    <row r="98" spans="1:15" s="20" customFormat="1" ht="20.25" customHeight="1">
      <c r="A98" s="46" t="s">
        <v>128</v>
      </c>
      <c r="B98" s="46"/>
      <c r="C98" s="38"/>
      <c r="D98" s="39"/>
      <c r="E98" s="44">
        <f>SUM(E99)</f>
        <v>2354446.41</v>
      </c>
      <c r="F98" s="44">
        <f t="shared" ref="F98:M98" si="13">SUM(F99)</f>
        <v>817322</v>
      </c>
      <c r="G98" s="44">
        <f t="shared" si="13"/>
        <v>859010.29</v>
      </c>
      <c r="H98" s="44">
        <f t="shared" si="13"/>
        <v>25241099.969999999</v>
      </c>
      <c r="I98" s="44">
        <f t="shared" si="13"/>
        <v>203020</v>
      </c>
      <c r="J98" s="44">
        <f t="shared" si="13"/>
        <v>16922266</v>
      </c>
      <c r="K98" s="44">
        <f t="shared" si="13"/>
        <v>29193530.91</v>
      </c>
      <c r="L98" s="44">
        <f t="shared" si="13"/>
        <v>4377364.05</v>
      </c>
      <c r="M98" s="44">
        <f t="shared" si="13"/>
        <v>6921319.2300000004</v>
      </c>
      <c r="N98" s="57" t="s">
        <v>129</v>
      </c>
      <c r="O98" s="53"/>
    </row>
    <row r="99" spans="1:15" s="20" customFormat="1" ht="20.25" customHeight="1">
      <c r="A99" s="46"/>
      <c r="B99" s="48" t="s">
        <v>130</v>
      </c>
      <c r="C99" s="38"/>
      <c r="D99" s="39"/>
      <c r="E99" s="51">
        <v>2354446.41</v>
      </c>
      <c r="F99" s="51">
        <v>817322</v>
      </c>
      <c r="G99" s="51">
        <v>859010.29</v>
      </c>
      <c r="H99" s="51">
        <v>25241099.969999999</v>
      </c>
      <c r="I99" s="51">
        <v>203020</v>
      </c>
      <c r="J99" s="51">
        <v>16922266</v>
      </c>
      <c r="K99" s="51">
        <v>29193530.91</v>
      </c>
      <c r="L99" s="51">
        <v>4377364.05</v>
      </c>
      <c r="M99" s="51">
        <v>6921319.2300000004</v>
      </c>
      <c r="N99" s="52" t="s">
        <v>131</v>
      </c>
      <c r="O99" s="53"/>
    </row>
    <row r="100" spans="1:15" s="20" customFormat="1" ht="20.25" customHeight="1">
      <c r="A100" s="46" t="s">
        <v>132</v>
      </c>
      <c r="B100" s="46"/>
      <c r="C100" s="38"/>
      <c r="D100" s="39"/>
      <c r="E100" s="44">
        <f>SUM(E101:E102)</f>
        <v>18804605.600000001</v>
      </c>
      <c r="F100" s="44">
        <f t="shared" ref="F100:M100" si="14">SUM(F101:F102)</f>
        <v>231966</v>
      </c>
      <c r="G100" s="44">
        <f t="shared" si="14"/>
        <v>351388.96</v>
      </c>
      <c r="H100" s="54" t="s">
        <v>41</v>
      </c>
      <c r="I100" s="44">
        <f t="shared" si="14"/>
        <v>179239</v>
      </c>
      <c r="J100" s="44">
        <f t="shared" si="14"/>
        <v>14934313</v>
      </c>
      <c r="K100" s="44">
        <f t="shared" si="14"/>
        <v>24791894.829999998</v>
      </c>
      <c r="L100" s="44">
        <f t="shared" si="14"/>
        <v>3672922</v>
      </c>
      <c r="M100" s="44">
        <f t="shared" si="14"/>
        <v>5945296.8899999997</v>
      </c>
      <c r="N100" s="57" t="s">
        <v>133</v>
      </c>
      <c r="O100" s="53"/>
    </row>
    <row r="101" spans="1:15" s="20" customFormat="1" ht="20.25" customHeight="1">
      <c r="A101" s="49"/>
      <c r="B101" s="48" t="s">
        <v>134</v>
      </c>
      <c r="C101" s="38"/>
      <c r="D101" s="39"/>
      <c r="E101" s="51">
        <v>18804605.600000001</v>
      </c>
      <c r="F101" s="51">
        <v>231966</v>
      </c>
      <c r="G101" s="51">
        <v>351388.96</v>
      </c>
      <c r="H101" s="54" t="s">
        <v>41</v>
      </c>
      <c r="I101" s="51">
        <v>179239</v>
      </c>
      <c r="J101" s="51">
        <v>14934313</v>
      </c>
      <c r="K101" s="51">
        <v>24791894.829999998</v>
      </c>
      <c r="L101" s="51">
        <v>3672922</v>
      </c>
      <c r="M101" s="51">
        <v>5945296.8899999997</v>
      </c>
      <c r="N101" s="52" t="s">
        <v>135</v>
      </c>
      <c r="O101" s="53"/>
    </row>
    <row r="102" spans="1:15" s="20" customFormat="1" ht="20.25" customHeight="1">
      <c r="A102" s="49"/>
      <c r="B102" s="48" t="s">
        <v>136</v>
      </c>
      <c r="C102" s="38"/>
      <c r="D102" s="39"/>
      <c r="E102" s="75" t="s">
        <v>116</v>
      </c>
      <c r="F102" s="75" t="s">
        <v>116</v>
      </c>
      <c r="G102" s="75" t="s">
        <v>116</v>
      </c>
      <c r="H102" s="75" t="s">
        <v>116</v>
      </c>
      <c r="I102" s="75" t="s">
        <v>116</v>
      </c>
      <c r="J102" s="75" t="s">
        <v>116</v>
      </c>
      <c r="K102" s="75" t="s">
        <v>116</v>
      </c>
      <c r="L102" s="75" t="s">
        <v>116</v>
      </c>
      <c r="M102" s="75" t="s">
        <v>116</v>
      </c>
      <c r="N102" s="52" t="s">
        <v>137</v>
      </c>
      <c r="O102" s="53"/>
    </row>
    <row r="103" spans="1:15" s="20" customFormat="1" ht="20.25" customHeight="1">
      <c r="A103" s="57" t="s">
        <v>138</v>
      </c>
      <c r="B103" s="46"/>
      <c r="C103" s="38"/>
      <c r="D103" s="39"/>
      <c r="E103" s="44">
        <f>SUM(E104)</f>
        <v>246617.8</v>
      </c>
      <c r="F103" s="44">
        <f t="shared" ref="F103:M103" si="15">SUM(F104)</f>
        <v>225838.75</v>
      </c>
      <c r="G103" s="44">
        <f t="shared" si="15"/>
        <v>85759.58</v>
      </c>
      <c r="H103" s="44">
        <f t="shared" si="15"/>
        <v>50331</v>
      </c>
      <c r="I103" s="44">
        <f t="shared" si="15"/>
        <v>100127.5</v>
      </c>
      <c r="J103" s="44">
        <f t="shared" si="15"/>
        <v>25594233.399999999</v>
      </c>
      <c r="K103" s="44">
        <f t="shared" si="15"/>
        <v>22359778.190000001</v>
      </c>
      <c r="L103" s="44">
        <f t="shared" si="15"/>
        <v>2143890</v>
      </c>
      <c r="M103" s="44">
        <f t="shared" si="15"/>
        <v>1726223.29</v>
      </c>
      <c r="N103" s="57" t="s">
        <v>139</v>
      </c>
      <c r="O103" s="57"/>
    </row>
    <row r="104" spans="1:15" s="20" customFormat="1" ht="20.25" customHeight="1">
      <c r="A104" s="52"/>
      <c r="B104" s="48" t="s">
        <v>140</v>
      </c>
      <c r="C104" s="38"/>
      <c r="D104" s="39"/>
      <c r="E104" s="51">
        <v>246617.8</v>
      </c>
      <c r="F104" s="51">
        <v>225838.75</v>
      </c>
      <c r="G104" s="51">
        <v>85759.58</v>
      </c>
      <c r="H104" s="51">
        <v>50331</v>
      </c>
      <c r="I104" s="51">
        <v>100127.5</v>
      </c>
      <c r="J104" s="51">
        <v>25594233.399999999</v>
      </c>
      <c r="K104" s="51">
        <v>22359778.190000001</v>
      </c>
      <c r="L104" s="51">
        <v>2143890</v>
      </c>
      <c r="M104" s="51">
        <v>1726223.29</v>
      </c>
      <c r="N104" s="52" t="s">
        <v>141</v>
      </c>
      <c r="O104" s="52"/>
    </row>
    <row r="105" spans="1:15" s="20" customFormat="1" ht="20.25" customHeight="1">
      <c r="A105" s="76"/>
      <c r="B105" s="77"/>
      <c r="C105" s="78"/>
      <c r="D105" s="79"/>
      <c r="E105" s="80"/>
      <c r="F105" s="80"/>
      <c r="G105" s="80"/>
      <c r="H105" s="80"/>
      <c r="I105" s="80"/>
      <c r="J105" s="80"/>
      <c r="K105" s="80"/>
      <c r="L105" s="80"/>
      <c r="M105" s="80"/>
      <c r="N105" s="76"/>
      <c r="O105" s="76"/>
    </row>
    <row r="106" spans="1:15" s="20" customFormat="1" ht="17.25">
      <c r="B106" s="81" t="s">
        <v>142</v>
      </c>
      <c r="E106" s="82"/>
      <c r="F106" s="82"/>
      <c r="G106" s="82"/>
      <c r="H106" s="82"/>
      <c r="I106" s="82"/>
      <c r="J106" s="82"/>
      <c r="K106" s="82"/>
      <c r="L106" s="82"/>
      <c r="M106" s="82"/>
    </row>
    <row r="107" spans="1:15" s="20" customFormat="1" ht="17.25">
      <c r="B107" s="81" t="s">
        <v>143</v>
      </c>
      <c r="E107" s="82"/>
      <c r="F107" s="82"/>
      <c r="G107" s="82"/>
      <c r="H107" s="82"/>
      <c r="I107" s="82"/>
      <c r="J107" s="82"/>
      <c r="K107" s="82"/>
      <c r="L107" s="82"/>
      <c r="M107" s="82"/>
    </row>
    <row r="108" spans="1:15" s="20" customFormat="1" ht="17.25">
      <c r="B108" s="81"/>
      <c r="E108" s="82"/>
      <c r="F108" s="82"/>
      <c r="G108" s="82"/>
      <c r="H108" s="82"/>
      <c r="I108" s="82"/>
      <c r="J108" s="82"/>
      <c r="K108" s="82"/>
      <c r="L108" s="82"/>
      <c r="M108" s="82"/>
    </row>
    <row r="109" spans="1:15" s="20" customFormat="1" ht="17.25">
      <c r="B109" s="81"/>
      <c r="E109" s="82"/>
      <c r="F109" s="82"/>
      <c r="G109" s="82"/>
      <c r="H109" s="82"/>
      <c r="I109" s="82"/>
      <c r="J109" s="82"/>
      <c r="K109" s="82"/>
      <c r="L109" s="82"/>
      <c r="M109" s="82"/>
    </row>
    <row r="110" spans="1:15" s="20" customFormat="1" ht="17.25">
      <c r="B110" s="81"/>
      <c r="E110" s="82"/>
      <c r="F110" s="82"/>
      <c r="G110" s="82"/>
      <c r="H110" s="82"/>
      <c r="I110" s="82"/>
      <c r="J110" s="82"/>
      <c r="K110" s="82"/>
      <c r="L110" s="82"/>
      <c r="M110" s="82"/>
    </row>
    <row r="111" spans="1:15" s="20" customFormat="1" ht="17.25">
      <c r="B111" s="81"/>
      <c r="E111" s="82"/>
      <c r="F111" s="82"/>
      <c r="G111" s="82"/>
      <c r="H111" s="82"/>
      <c r="I111" s="82"/>
      <c r="J111" s="82"/>
      <c r="K111" s="82"/>
      <c r="L111" s="82"/>
      <c r="M111" s="82"/>
    </row>
    <row r="112" spans="1:15" s="20" customFormat="1" ht="17.25">
      <c r="B112" s="81"/>
      <c r="E112" s="82"/>
      <c r="F112" s="82"/>
      <c r="G112" s="82"/>
      <c r="H112" s="82"/>
      <c r="I112" s="82"/>
      <c r="J112" s="82"/>
      <c r="K112" s="82"/>
      <c r="L112" s="82"/>
      <c r="M112" s="82"/>
    </row>
    <row r="113" spans="2:13" s="20" customFormat="1" ht="17.25">
      <c r="B113" s="81"/>
      <c r="E113" s="82"/>
      <c r="F113" s="82"/>
      <c r="G113" s="82"/>
      <c r="H113" s="82"/>
      <c r="I113" s="82"/>
      <c r="J113" s="82"/>
      <c r="K113" s="82"/>
      <c r="L113" s="82"/>
      <c r="M113" s="82"/>
    </row>
    <row r="114" spans="2:13" s="20" customFormat="1" ht="17.25">
      <c r="B114" s="81"/>
      <c r="E114" s="82"/>
      <c r="F114" s="82"/>
      <c r="G114" s="82"/>
      <c r="H114" s="82"/>
      <c r="I114" s="82"/>
      <c r="J114" s="82"/>
      <c r="K114" s="82"/>
      <c r="L114" s="82"/>
      <c r="M114" s="82"/>
    </row>
    <row r="115" spans="2:13" s="20" customFormat="1" ht="15.75">
      <c r="E115" s="82"/>
      <c r="F115" s="82"/>
      <c r="G115" s="82"/>
      <c r="H115" s="82"/>
      <c r="I115" s="82"/>
      <c r="J115" s="82"/>
      <c r="K115" s="82"/>
      <c r="L115" s="82"/>
      <c r="M115" s="82"/>
    </row>
  </sheetData>
  <mergeCells count="26">
    <mergeCell ref="A91:D96"/>
    <mergeCell ref="E91:J91"/>
    <mergeCell ref="K91:M91"/>
    <mergeCell ref="N91:O96"/>
    <mergeCell ref="E92:J92"/>
    <mergeCell ref="K92:M92"/>
    <mergeCell ref="A62:D67"/>
    <mergeCell ref="E62:J62"/>
    <mergeCell ref="K62:M62"/>
    <mergeCell ref="N62:O67"/>
    <mergeCell ref="E63:J63"/>
    <mergeCell ref="K63:M63"/>
    <mergeCell ref="A12:D12"/>
    <mergeCell ref="N12:O12"/>
    <mergeCell ref="A33:D38"/>
    <mergeCell ref="E33:J33"/>
    <mergeCell ref="K33:M33"/>
    <mergeCell ref="N33:O38"/>
    <mergeCell ref="E34:J34"/>
    <mergeCell ref="K34:M34"/>
    <mergeCell ref="A5:D10"/>
    <mergeCell ref="E5:J5"/>
    <mergeCell ref="K5:M5"/>
    <mergeCell ref="N5:O10"/>
    <mergeCell ref="E6:J6"/>
    <mergeCell ref="K6:M6"/>
  </mergeCells>
  <pageMargins left="0.39370078740157483" right="0.19685039370078741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T-16.2</vt:lpstr>
      <vt:lpstr>'T-16.2'!Print_Area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2016-01-19T02:35:18Z</dcterms:created>
  <dcterms:modified xsi:type="dcterms:W3CDTF">2016-01-19T02:35:23Z</dcterms:modified>
</cp:coreProperties>
</file>