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2" sheetId="1" r:id="rId1"/>
  </sheets>
  <definedNames>
    <definedName name="_xlnm.Print_Area" localSheetId="0">'T-16.2'!$A$1:$Q$80</definedName>
  </definedNames>
  <calcPr calcId="124519"/>
</workbook>
</file>

<file path=xl/calcChain.xml><?xml version="1.0" encoding="utf-8"?>
<calcChain xmlns="http://schemas.openxmlformats.org/spreadsheetml/2006/main">
  <c r="N77" i="1"/>
  <c r="M77"/>
  <c r="L77"/>
  <c r="K77"/>
  <c r="J77"/>
  <c r="I77"/>
  <c r="H77"/>
  <c r="G77"/>
  <c r="F77"/>
  <c r="E77"/>
  <c r="N73"/>
  <c r="M73"/>
  <c r="L73"/>
  <c r="K73"/>
  <c r="J73"/>
  <c r="I73"/>
  <c r="G73"/>
  <c r="F73"/>
  <c r="E73"/>
  <c r="N69"/>
  <c r="M69"/>
  <c r="L69"/>
  <c r="K69"/>
  <c r="J69"/>
  <c r="I69"/>
  <c r="G69"/>
  <c r="F69"/>
  <c r="E69"/>
  <c r="N66"/>
  <c r="M66"/>
  <c r="L66"/>
  <c r="K66"/>
  <c r="J66"/>
  <c r="I66"/>
  <c r="H66"/>
  <c r="G66"/>
  <c r="F66"/>
  <c r="E66"/>
  <c r="N64"/>
  <c r="M64"/>
  <c r="L64"/>
  <c r="K64"/>
  <c r="J64"/>
  <c r="I64"/>
  <c r="F64"/>
  <c r="E64"/>
  <c r="N52"/>
  <c r="M52"/>
  <c r="L52"/>
  <c r="K52"/>
  <c r="J52"/>
  <c r="I52"/>
  <c r="H52"/>
  <c r="G52"/>
  <c r="F52"/>
  <c r="E52"/>
  <c r="N49"/>
  <c r="M49"/>
  <c r="L49"/>
  <c r="K49"/>
  <c r="J49"/>
  <c r="I49"/>
  <c r="H49"/>
  <c r="G49"/>
  <c r="F49"/>
  <c r="E49"/>
  <c r="N46"/>
  <c r="M46"/>
  <c r="L46"/>
  <c r="K46"/>
  <c r="J46"/>
  <c r="I46"/>
  <c r="H46"/>
  <c r="G46"/>
  <c r="F46"/>
  <c r="E46"/>
  <c r="N44"/>
  <c r="M44"/>
  <c r="L44"/>
  <c r="K44"/>
  <c r="J44"/>
  <c r="I44"/>
  <c r="G44"/>
  <c r="F44"/>
  <c r="E44"/>
  <c r="N41"/>
  <c r="M41"/>
  <c r="L41"/>
  <c r="K41"/>
  <c r="J41"/>
  <c r="I41"/>
  <c r="G41"/>
  <c r="F41"/>
  <c r="E41"/>
  <c r="N37"/>
  <c r="M37"/>
  <c r="L37"/>
  <c r="K37"/>
  <c r="J37"/>
  <c r="I37"/>
  <c r="H37"/>
  <c r="G37"/>
  <c r="F37"/>
  <c r="E37"/>
  <c r="N22"/>
  <c r="M22"/>
  <c r="L22"/>
  <c r="K22"/>
  <c r="J22"/>
  <c r="I22"/>
  <c r="H22"/>
  <c r="G22"/>
  <c r="F22"/>
  <c r="E22"/>
  <c r="N19"/>
  <c r="M19"/>
  <c r="L19"/>
  <c r="K19"/>
  <c r="J19"/>
  <c r="I19"/>
  <c r="G19"/>
  <c r="F19"/>
  <c r="E19"/>
  <c r="N13"/>
  <c r="M13"/>
  <c r="L13"/>
  <c r="K13"/>
  <c r="J13"/>
  <c r="I13"/>
  <c r="G13"/>
  <c r="F13"/>
  <c r="E13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<sst xmlns="http://schemas.openxmlformats.org/spreadsheetml/2006/main" count="259" uniqueCount="130">
  <si>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</si>
  <si>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</si>
  <si>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 xml:space="preserve">TABLE </t>
  </si>
  <si>
    <t>Actual Revenue and Expenditure of Municipality by Type, District and Municipality: Fiscal Year  2014</t>
  </si>
  <si>
    <t>(บาท   Bath)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</si>
  <si>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</si>
  <si>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</si>
  <si>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</si>
  <si>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</si>
  <si>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</si>
  <si>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</si>
  <si>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</si>
  <si>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</si>
  <si>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</si>
  <si>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</si>
  <si>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</si>
  <si>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</si>
  <si>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ภาษีจัดสรร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</si>
  <si>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</si>
  <si>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</si>
  <si>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</si>
  <si>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</si>
  <si>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</si>
  <si>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</si>
  <si>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</si>
  <si>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</si>
  <si>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</si>
  <si>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</si>
  <si>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</si>
  <si>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</si>
  <si>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</si>
  <si>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</si>
  <si>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</si>
  <si>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</si>
  <si>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</si>
  <si>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เมืองสุรินทร์</t>
  </si>
  <si>
    <t>Mueang Surin District</t>
  </si>
  <si>
    <t xml:space="preserve">    เทศบาลเมืองสุรินทร์</t>
  </si>
  <si>
    <t>เทศบาลตำบลเมืองที</t>
  </si>
  <si>
    <t>-</t>
  </si>
  <si>
    <t>Muang Thi Subdistrict Municipality</t>
  </si>
  <si>
    <t>ชุมพลบุรี</t>
  </si>
  <si>
    <t>Chumphonburi</t>
  </si>
  <si>
    <t>เทศบาลตำบลชุมพลบุรี</t>
  </si>
  <si>
    <t>Chumphonburi Subdistrict Municipality</t>
  </si>
  <si>
    <t>เทศบาลตำบลทุ่งศรีชุมพล</t>
  </si>
  <si>
    <t>Thung Si chumphon Subdistrict Municipality</t>
  </si>
  <si>
    <t>เทศบาลตำบลสระขุด</t>
  </si>
  <si>
    <t>Srakrud Subdistrict Municipality</t>
  </si>
  <si>
    <t>เทศบาลตำบลยะวึก</t>
  </si>
  <si>
    <t>Yavuke Subdistrict Municipality</t>
  </si>
  <si>
    <t>เทศบาลตำบลนาหนองไผ่</t>
  </si>
  <si>
    <t>Nanongpai Subdistrict Municipality</t>
  </si>
  <si>
    <t>ท่าตูม</t>
  </si>
  <si>
    <t>Tha Tum</t>
  </si>
  <si>
    <t>เทศบาลตำบลท่าตูม</t>
  </si>
  <si>
    <t>Tha Tum Subdistrict Municipality</t>
  </si>
  <si>
    <t>เทศบาลตำบลเมืองแก</t>
  </si>
  <si>
    <t>Muangkae Subdistrict Municipality</t>
  </si>
  <si>
    <t>จอมพระ</t>
  </si>
  <si>
    <t>Chom Phra</t>
  </si>
  <si>
    <t>เทศบาลตำบลจอมพระ</t>
  </si>
  <si>
    <t>Chom Phra Subdistrict Municipality</t>
  </si>
  <si>
    <t>เทศบาลตำบลกระหาด</t>
  </si>
  <si>
    <t>Krahat Subdistrict Municipality</t>
  </si>
  <si>
    <t>เทศบาลตำบลบุแกรง</t>
  </si>
  <si>
    <t>Bugrang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</si>
  <si>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2557 (ต่อ)</t>
  </si>
  <si>
    <t>Actual Revenue and Expenditure of Municipality by Type, District and Municipality: Fiscal Year 2014 (Cont.)</t>
  </si>
  <si>
    <t>ปราสาท</t>
  </si>
  <si>
    <t>Prasat</t>
  </si>
  <si>
    <t>เทศบาลตำบลกังแอน</t>
  </si>
  <si>
    <t>Kang Aen Subdistrict Municipality</t>
  </si>
  <si>
    <t>เทศบาลตำบลนิคมปราสาท</t>
  </si>
  <si>
    <t>Nikhom Prasat Subdistrict Municipality</t>
  </si>
  <si>
    <t>เทศบาลตำบลกันตรวจระมวล</t>
  </si>
  <si>
    <t>Kantrautramorn Subdistrict Municipality</t>
  </si>
  <si>
    <t>กาบเชิง</t>
  </si>
  <si>
    <t>Kap Cheng</t>
  </si>
  <si>
    <t>เทศบาลตำบลกาบเชิง</t>
  </si>
  <si>
    <t>เทศบาลตำบลโคกตะเคียน</t>
  </si>
  <si>
    <t>Kap Cheng Subdistrict Municipality</t>
  </si>
  <si>
    <t>รัตนบุรี</t>
  </si>
  <si>
    <t>Rattanaburi</t>
  </si>
  <si>
    <t>เทศบาลตำบลรัตนบุรี</t>
  </si>
  <si>
    <t>Rattanaburi Subdistrict Municipality</t>
  </si>
  <si>
    <t>สนม</t>
  </si>
  <si>
    <t>Sanom</t>
  </si>
  <si>
    <t>เทศบาลตำบลสนม</t>
  </si>
  <si>
    <t>Sanom Subdistrict Municipality</t>
  </si>
  <si>
    <t>เทศบาลตำบลแคน</t>
  </si>
  <si>
    <t>Kan Subdistrict Municipality</t>
  </si>
  <si>
    <t>ศีขรภูมิ</t>
  </si>
  <si>
    <t>Sikhoraphum</t>
  </si>
  <si>
    <t>เทศบาลตำบลศีขรภูมิ</t>
  </si>
  <si>
    <t>Sikhoraphum Subdistrict Municipality</t>
  </si>
  <si>
    <t>เทศบาลตำบลผักไหม</t>
  </si>
  <si>
    <t>Pakmai Subdistrict Municipality</t>
  </si>
  <si>
    <t>สังขะ</t>
  </si>
  <si>
    <t>Sangkha</t>
  </si>
  <si>
    <t>เทศบาลตำบลสังขะ</t>
  </si>
  <si>
    <t>Sangkha Subdistrict Municipality</t>
  </si>
  <si>
    <t>ลำดวน</t>
  </si>
  <si>
    <t>Lamduan</t>
  </si>
  <si>
    <t>เทศบาลตำบลลำดวนสุรพินท์</t>
  </si>
  <si>
    <t>Lamduan Suraphin Subdistrict Municipality</t>
  </si>
  <si>
    <t>สำโรงทาบ</t>
  </si>
  <si>
    <t>Samrong Thap</t>
  </si>
  <si>
    <t>เทศบาลตำบลสำโรงทาบ</t>
  </si>
  <si>
    <t>Samrong Thap Subdistrict Municipality</t>
  </si>
  <si>
    <t>เทศบาลตำบลหมื่นศรี</t>
  </si>
  <si>
    <t>Muan Si Subdistrict Municipality</t>
  </si>
  <si>
    <t>บัวเชด</t>
  </si>
  <si>
    <t>Buachet Municipal area</t>
  </si>
  <si>
    <t>เทศบาลตำบลบัวเชด</t>
  </si>
  <si>
    <t>Buachet Municipal area Subdistrict Municipality</t>
  </si>
  <si>
    <t>พนมดงรัก</t>
  </si>
  <si>
    <t xml:space="preserve"> - </t>
  </si>
  <si>
    <t xml:space="preserve"> -</t>
  </si>
  <si>
    <t>Phanom Dong Rak</t>
  </si>
  <si>
    <t>ศรีณรงค์</t>
  </si>
  <si>
    <t>Si Narong</t>
  </si>
  <si>
    <t>เขวาสินรินทร์</t>
  </si>
  <si>
    <t>Khwao Sinarin</t>
  </si>
  <si>
    <t>เทศบาลตำบลเขวาสินรินทร์</t>
  </si>
  <si>
    <t>โนนนารายณ์</t>
  </si>
  <si>
    <t>Non Narai</t>
  </si>
  <si>
    <t>รวมเทศบาล</t>
  </si>
  <si>
    <t xml:space="preserve">     ที่มา:  สำนักงานส่งเสริมการปกครองท้องถิ่นจังหวัดสุรินทร์</t>
  </si>
  <si>
    <t xml:space="preserve"> Source:   Surin Provincial Office of Local Administration</t>
  </si>
</sst>
</file>

<file path=xl/styles.xml><?xml version="1.0" encoding="utf-8"?>
<styleSheet xmlns="http://schemas.openxmlformats.org/spreadsheetml/2006/main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0\ \ "/>
    <numFmt numFmtId="189" formatCode="#,##0.00\ \ \ "/>
    <numFmt numFmtId="190" formatCode="General\ \ \ "/>
    <numFmt numFmtId="191" formatCode="#,##0.00\ \ \ \ \ 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0" applyFont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87" fontId="3" fillId="0" borderId="0" xfId="1" applyNumberFormat="1" applyFont="1" applyAlignment="1">
      <alignment horizontal="center"/>
    </xf>
    <xf numFmtId="0" fontId="3" fillId="0" borderId="0" xfId="0" applyFont="1" applyBorder="1"/>
    <xf numFmtId="0" fontId="1" fillId="0" borderId="0" xfId="1"/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vertical="center" shrinkToFit="1"/>
    </xf>
    <xf numFmtId="0" fontId="5" fillId="0" borderId="0" xfId="1" applyFont="1"/>
    <xf numFmtId="0" fontId="4" fillId="0" borderId="0" xfId="0" applyFont="1"/>
    <xf numFmtId="0" fontId="5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5" fillId="0" borderId="0" xfId="0" applyFont="1"/>
    <xf numFmtId="0" fontId="5" fillId="0" borderId="9" xfId="1" applyFont="1" applyBorder="1" applyAlignment="1">
      <alignment horizontal="center"/>
    </xf>
    <xf numFmtId="0" fontId="5" fillId="0" borderId="10" xfId="1" applyFont="1" applyBorder="1"/>
    <xf numFmtId="0" fontId="5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5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88" fontId="6" fillId="2" borderId="9" xfId="1" applyNumberFormat="1" applyFont="1" applyFill="1" applyBorder="1" applyAlignment="1">
      <alignment horizontal="right"/>
    </xf>
    <xf numFmtId="0" fontId="6" fillId="0" borderId="8" xfId="1" applyFont="1" applyBorder="1"/>
    <xf numFmtId="0" fontId="6" fillId="0" borderId="0" xfId="1" applyFont="1" applyBorder="1"/>
    <xf numFmtId="0" fontId="6" fillId="0" borderId="8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0" fontId="5" fillId="0" borderId="0" xfId="1" applyFont="1" applyBorder="1" applyAlignment="1">
      <alignment horizontal="left" indent="1"/>
    </xf>
    <xf numFmtId="0" fontId="5" fillId="0" borderId="4" xfId="1" applyFont="1" applyBorder="1" applyAlignment="1">
      <alignment horizontal="left" indent="1"/>
    </xf>
    <xf numFmtId="188" fontId="6" fillId="2" borderId="9" xfId="1" applyNumberFormat="1" applyFont="1" applyFill="1" applyBorder="1" applyAlignment="1">
      <alignment horizontal="right" vertical="center" indent="1"/>
    </xf>
    <xf numFmtId="0" fontId="6" fillId="0" borderId="8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0" fontId="7" fillId="0" borderId="8" xfId="1" applyFont="1" applyBorder="1" applyAlignment="1">
      <alignment horizontal="left" indent="1"/>
    </xf>
    <xf numFmtId="0" fontId="7" fillId="0" borderId="0" xfId="1" applyFont="1" applyBorder="1" applyAlignment="1">
      <alignment horizontal="left" indent="1"/>
    </xf>
    <xf numFmtId="0" fontId="6" fillId="0" borderId="0" xfId="1" applyFont="1" applyBorder="1" applyAlignment="1"/>
    <xf numFmtId="0" fontId="5" fillId="0" borderId="0" xfId="1" applyFont="1" applyBorder="1" applyAlignment="1">
      <alignment horizontal="left" indent="1"/>
    </xf>
    <xf numFmtId="4" fontId="5" fillId="2" borderId="0" xfId="1" applyNumberFormat="1" applyFont="1" applyFill="1" applyBorder="1"/>
    <xf numFmtId="4" fontId="5" fillId="2" borderId="0" xfId="1" applyNumberFormat="1" applyFont="1" applyFill="1" applyBorder="1" applyAlignment="1">
      <alignment horizontal="right"/>
    </xf>
    <xf numFmtId="0" fontId="5" fillId="0" borderId="0" xfId="1" applyFont="1" applyBorder="1" applyAlignment="1"/>
    <xf numFmtId="0" fontId="2" fillId="2" borderId="0" xfId="1" applyFont="1" applyFill="1"/>
    <xf numFmtId="0" fontId="3" fillId="2" borderId="0" xfId="1" applyFont="1" applyFill="1" applyBorder="1"/>
    <xf numFmtId="0" fontId="4" fillId="2" borderId="0" xfId="1" applyFont="1" applyFill="1"/>
    <xf numFmtId="0" fontId="5" fillId="2" borderId="3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/>
    <xf numFmtId="0" fontId="5" fillId="2" borderId="0" xfId="1" applyFont="1" applyFill="1"/>
    <xf numFmtId="0" fontId="5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89" fontId="6" fillId="2" borderId="9" xfId="1" applyNumberFormat="1" applyFont="1" applyFill="1" applyBorder="1" applyAlignment="1">
      <alignment horizontal="right"/>
    </xf>
    <xf numFmtId="0" fontId="5" fillId="0" borderId="8" xfId="1" applyFont="1" applyBorder="1"/>
    <xf numFmtId="0" fontId="5" fillId="0" borderId="0" xfId="1" applyFont="1" applyBorder="1"/>
    <xf numFmtId="189" fontId="6" fillId="2" borderId="9" xfId="1" applyNumberFormat="1" applyFont="1" applyFill="1" applyBorder="1" applyAlignment="1">
      <alignment horizontal="right" vertical="center" indent="1"/>
    </xf>
    <xf numFmtId="0" fontId="5" fillId="0" borderId="8" xfId="1" applyFont="1" applyBorder="1" applyAlignment="1">
      <alignment horizontal="left" indent="1"/>
    </xf>
    <xf numFmtId="0" fontId="5" fillId="0" borderId="0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189" fontId="6" fillId="2" borderId="8" xfId="1" applyNumberFormat="1" applyFont="1" applyFill="1" applyBorder="1" applyAlignment="1">
      <alignment horizontal="right"/>
    </xf>
    <xf numFmtId="0" fontId="5" fillId="0" borderId="8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1" fillId="0" borderId="0" xfId="2"/>
    <xf numFmtId="0" fontId="5" fillId="0" borderId="0" xfId="2" applyFont="1"/>
    <xf numFmtId="0" fontId="5" fillId="0" borderId="8" xfId="1" applyFont="1" applyBorder="1" applyAlignment="1">
      <alignment horizontal="left" vertical="center" indent="1" shrinkToFit="1"/>
    </xf>
    <xf numFmtId="0" fontId="5" fillId="0" borderId="0" xfId="1" applyFont="1" applyBorder="1" applyAlignment="1">
      <alignment horizontal="left" vertical="center" indent="1" shrinkToFit="1"/>
    </xf>
    <xf numFmtId="189" fontId="6" fillId="0" borderId="0" xfId="3" applyNumberFormat="1" applyFont="1" applyAlignment="1">
      <alignment horizontal="right"/>
    </xf>
    <xf numFmtId="189" fontId="7" fillId="0" borderId="0" xfId="3" applyNumberFormat="1" applyFont="1" applyAlignment="1">
      <alignment horizontal="right"/>
    </xf>
    <xf numFmtId="189" fontId="6" fillId="2" borderId="9" xfId="3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44" fontId="6" fillId="2" borderId="9" xfId="1" applyNumberFormat="1" applyFont="1" applyFill="1" applyBorder="1" applyAlignment="1">
      <alignment horizontal="right" vertical="center" indent="1"/>
    </xf>
    <xf numFmtId="190" fontId="4" fillId="0" borderId="0" xfId="2" applyNumberFormat="1" applyFont="1" applyAlignment="1">
      <alignment horizontal="right" vertical="center" indent="1"/>
    </xf>
    <xf numFmtId="191" fontId="6" fillId="2" borderId="9" xfId="1" applyNumberFormat="1" applyFont="1" applyFill="1" applyBorder="1" applyAlignment="1">
      <alignment horizontal="right" vertical="center" indent="1"/>
    </xf>
    <xf numFmtId="189" fontId="6" fillId="0" borderId="9" xfId="1" applyNumberFormat="1" applyFont="1" applyBorder="1" applyAlignment="1">
      <alignment horizontal="right"/>
    </xf>
    <xf numFmtId="189" fontId="6" fillId="0" borderId="9" xfId="1" applyNumberFormat="1" applyFont="1" applyBorder="1" applyAlignment="1">
      <alignment horizontal="right" vertical="center" indent="1"/>
    </xf>
    <xf numFmtId="0" fontId="8" fillId="0" borderId="8" xfId="1" applyFont="1" applyBorder="1" applyAlignment="1">
      <alignment horizontal="left" indent="1"/>
    </xf>
    <xf numFmtId="0" fontId="8" fillId="0" borderId="0" xfId="1" applyFont="1" applyBorder="1" applyAlignment="1">
      <alignment horizontal="left" indent="1"/>
    </xf>
    <xf numFmtId="189" fontId="6" fillId="0" borderId="8" xfId="1" applyNumberFormat="1" applyFont="1" applyBorder="1" applyAlignment="1">
      <alignment horizontal="right" vertical="center" indent="1"/>
    </xf>
    <xf numFmtId="189" fontId="6" fillId="0" borderId="8" xfId="1" applyNumberFormat="1" applyFont="1" applyBorder="1" applyAlignment="1">
      <alignment horizontal="right"/>
    </xf>
    <xf numFmtId="0" fontId="5" fillId="0" borderId="6" xfId="1" applyFont="1" applyBorder="1"/>
    <xf numFmtId="0" fontId="5" fillId="0" borderId="7" xfId="1" applyFont="1" applyBorder="1"/>
    <xf numFmtId="189" fontId="5" fillId="0" borderId="11" xfId="1" applyNumberFormat="1" applyFont="1" applyBorder="1" applyAlignment="1">
      <alignment horizontal="right"/>
    </xf>
    <xf numFmtId="0" fontId="5" fillId="0" borderId="0" xfId="1" applyFont="1" applyBorder="1"/>
    <xf numFmtId="0" fontId="5" fillId="0" borderId="12" xfId="1" applyFont="1" applyBorder="1"/>
    <xf numFmtId="189" fontId="6" fillId="0" borderId="13" xfId="1" applyNumberFormat="1" applyFont="1" applyBorder="1" applyAlignment="1">
      <alignment horizontal="right"/>
    </xf>
    <xf numFmtId="189" fontId="6" fillId="0" borderId="13" xfId="1" applyNumberFormat="1" applyFont="1" applyFill="1" applyBorder="1" applyAlignment="1">
      <alignment horizontal="right"/>
    </xf>
    <xf numFmtId="0" fontId="5" fillId="0" borderId="14" xfId="1" applyFont="1" applyBorder="1"/>
    <xf numFmtId="0" fontId="9" fillId="0" borderId="0" xfId="0" applyFont="1" applyAlignment="1">
      <alignment vertical="center"/>
    </xf>
  </cellXfs>
  <cellStyles count="23"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เครื่องหมายจุลภาค 7" xfId="3"/>
    <cellStyle name="ปกติ" xfId="0" builtinId="0"/>
    <cellStyle name="ปกติ 2 2" xfId="1"/>
    <cellStyle name="ปกติ 2 3" xfId="16"/>
    <cellStyle name="ปกติ 3 2" xfId="17"/>
    <cellStyle name="ปกติ 3 3" xfId="18"/>
    <cellStyle name="ปกติ 4 2" xfId="19"/>
    <cellStyle name="ปกติ 4 3" xfId="20"/>
    <cellStyle name="ปกติ 5 2" xfId="21"/>
    <cellStyle name="ปกติ 5 3" xfId="22"/>
    <cellStyle name="ปกติ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0</xdr:row>
      <xdr:rowOff>0</xdr:rowOff>
    </xdr:from>
    <xdr:to>
      <xdr:col>17</xdr:col>
      <xdr:colOff>0</xdr:colOff>
      <xdr:row>25</xdr:row>
      <xdr:rowOff>123825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1725275" y="0"/>
          <a:ext cx="438150" cy="6562725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45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219075</xdr:colOff>
      <xdr:row>54</xdr:row>
      <xdr:rowOff>0</xdr:rowOff>
    </xdr:from>
    <xdr:to>
      <xdr:col>17</xdr:col>
      <xdr:colOff>57150</xdr:colOff>
      <xdr:row>78</xdr:row>
      <xdr:rowOff>104775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1772900" y="13858875"/>
          <a:ext cx="447675" cy="5953125"/>
          <a:chOff x="997" y="0"/>
          <a:chExt cx="65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6" y="33"/>
            <a:ext cx="46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1819275</xdr:colOff>
      <xdr:row>27</xdr:row>
      <xdr:rowOff>0</xdr:rowOff>
    </xdr:from>
    <xdr:to>
      <xdr:col>17</xdr:col>
      <xdr:colOff>180975</xdr:colOff>
      <xdr:row>52</xdr:row>
      <xdr:rowOff>228600</xdr:rowOff>
    </xdr:to>
    <xdr:grpSp>
      <xdr:nvGrpSpPr>
        <xdr:cNvPr id="10" name="กลุ่ม 14"/>
        <xdr:cNvGrpSpPr>
          <a:grpSpLocks/>
        </xdr:cNvGrpSpPr>
      </xdr:nvGrpSpPr>
      <xdr:grpSpPr bwMode="auto">
        <a:xfrm>
          <a:off x="11525250" y="6715125"/>
          <a:ext cx="819150" cy="6981825"/>
          <a:chOff x="10715625" y="6972300"/>
          <a:chExt cx="819150" cy="7258050"/>
        </a:xfrm>
      </xdr:grpSpPr>
      <xdr:grpSp>
        <xdr:nvGrpSpPr>
          <xdr:cNvPr id="11" name="Group 74"/>
          <xdr:cNvGrpSpPr>
            <a:grpSpLocks/>
          </xdr:cNvGrpSpPr>
        </xdr:nvGrpSpPr>
        <xdr:grpSpPr bwMode="auto">
          <a:xfrm>
            <a:off x="10715625" y="6972300"/>
            <a:ext cx="819150" cy="7258056"/>
            <a:chOff x="989" y="35"/>
            <a:chExt cx="57" cy="559"/>
          </a:xfrm>
        </xdr:grpSpPr>
        <xdr:sp macro="" textlink="">
          <xdr:nvSpPr>
            <xdr:cNvPr id="13" name="Text Box 1"/>
            <xdr:cNvSpPr txBox="1">
              <a:spLocks noChangeArrowheads="1"/>
            </xdr:cNvSpPr>
          </xdr:nvSpPr>
          <xdr:spPr bwMode="auto">
            <a:xfrm>
              <a:off x="989" y="554"/>
              <a:ext cx="57" cy="4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1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/>
                  <a:cs typeface="TH SarabunPSK"/>
                </a:rPr>
                <a:t>15</a:t>
              </a:r>
              <a:r>
                <a:rPr lang="en-US" sz="1400" b="1" i="0" strike="noStrike">
                  <a:solidFill>
                    <a:srgbClr val="000000"/>
                  </a:solidFill>
                  <a:latin typeface="TH SarabunPSK"/>
                  <a:cs typeface="TH SarabunPSK"/>
                </a:rPr>
                <a:t>3</a:t>
              </a:r>
              <a:endPara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endParaRPr>
            </a:p>
          </xdr:txBody>
        </xdr:sp>
        <xdr:cxnSp macro="">
          <xdr:nvCxnSpPr>
            <xdr:cNvPr id="14" name="Straight Connector 12"/>
            <xdr:cNvCxnSpPr>
              <a:cxnSpLocks noChangeShapeType="1"/>
            </xdr:cNvCxnSpPr>
          </xdr:nvCxnSpPr>
          <xdr:spPr bwMode="auto">
            <a:xfrm rot="5400000">
              <a:off x="756" y="296"/>
              <a:ext cx="523" cy="2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944225" y="12636153"/>
            <a:ext cx="428625" cy="11387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4.9989318521683403E-2"/>
  </sheetPr>
  <dimension ref="A1:R80"/>
  <sheetViews>
    <sheetView showGridLines="0" tabSelected="1" topLeftCell="C1" workbookViewId="0">
      <selection activeCell="J2" sqref="J2"/>
    </sheetView>
  </sheetViews>
  <sheetFormatPr defaultRowHeight="18.75"/>
  <cols>
    <col min="1" max="1" width="1.7109375" style="18" customWidth="1"/>
    <col min="2" max="2" width="6" style="18" customWidth="1"/>
    <col min="3" max="3" width="5.85546875" style="18" customWidth="1"/>
    <col min="4" max="4" width="7.28515625" style="18" customWidth="1"/>
    <col min="5" max="5" width="11.7109375" style="18" bestFit="1" customWidth="1"/>
    <col min="6" max="6" width="11.140625" style="18" customWidth="1"/>
    <col min="7" max="7" width="11" style="18" customWidth="1"/>
    <col min="8" max="8" width="10.85546875" style="18" customWidth="1"/>
    <col min="9" max="9" width="12.5703125" style="18" customWidth="1"/>
    <col min="10" max="10" width="12.7109375" style="18" customWidth="1"/>
    <col min="11" max="11" width="13" style="18" customWidth="1"/>
    <col min="12" max="12" width="13.42578125" style="18" customWidth="1"/>
    <col min="13" max="13" width="12.7109375" style="18" customWidth="1"/>
    <col min="14" max="14" width="12.5703125" style="18" customWidth="1"/>
    <col min="15" max="15" width="3" style="18" customWidth="1"/>
    <col min="16" max="16" width="27.7109375" style="18" customWidth="1"/>
    <col min="17" max="17" width="9.140625" style="18" customWidth="1"/>
    <col min="18" max="16384" width="9.140625" style="18"/>
  </cols>
  <sheetData>
    <row r="1" spans="1:18" s="4" customFormat="1">
      <c r="A1" s="1"/>
      <c r="B1" s="2" t="s">
        <v>0</v>
      </c>
      <c r="C1" s="3">
        <v>16.2</v>
      </c>
      <c r="D1" s="2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8" customFormat="1" ht="17.25">
      <c r="A2" s="5"/>
      <c r="B2" s="6" t="s">
        <v>2</v>
      </c>
      <c r="C2" s="7">
        <v>16.2</v>
      </c>
      <c r="D2" s="6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s="8" customFormat="1" ht="21.7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 t="s">
        <v>4</v>
      </c>
      <c r="Q3" s="9"/>
      <c r="R3" s="9"/>
    </row>
    <row r="4" spans="1:18">
      <c r="A4" s="11" t="s">
        <v>5</v>
      </c>
      <c r="B4" s="11"/>
      <c r="C4" s="11"/>
      <c r="D4" s="12"/>
      <c r="E4" s="13" t="s">
        <v>6</v>
      </c>
      <c r="F4" s="11"/>
      <c r="G4" s="11"/>
      <c r="H4" s="11"/>
      <c r="I4" s="11"/>
      <c r="J4" s="11"/>
      <c r="K4" s="12"/>
      <c r="L4" s="14" t="s">
        <v>7</v>
      </c>
      <c r="M4" s="15"/>
      <c r="N4" s="15"/>
      <c r="O4" s="13" t="s">
        <v>8</v>
      </c>
      <c r="P4" s="16"/>
      <c r="Q4" s="17"/>
      <c r="R4" s="17"/>
    </row>
    <row r="5" spans="1:18" s="28" customFormat="1" ht="21" customHeight="1">
      <c r="A5" s="19"/>
      <c r="B5" s="19"/>
      <c r="C5" s="19"/>
      <c r="D5" s="20"/>
      <c r="E5" s="21" t="s">
        <v>9</v>
      </c>
      <c r="F5" s="22"/>
      <c r="G5" s="22"/>
      <c r="H5" s="22"/>
      <c r="I5" s="22"/>
      <c r="J5" s="22"/>
      <c r="K5" s="23"/>
      <c r="L5" s="24" t="s">
        <v>10</v>
      </c>
      <c r="M5" s="25"/>
      <c r="N5" s="25"/>
      <c r="O5" s="26"/>
      <c r="P5" s="27"/>
      <c r="Q5" s="17"/>
      <c r="R5" s="17"/>
    </row>
    <row r="6" spans="1:18" s="28" customFormat="1" ht="21" customHeight="1">
      <c r="A6" s="19"/>
      <c r="B6" s="19"/>
      <c r="C6" s="19"/>
      <c r="D6" s="20"/>
      <c r="E6" s="29"/>
      <c r="F6" s="29"/>
      <c r="G6" s="29"/>
      <c r="H6" s="29"/>
      <c r="I6" s="29"/>
      <c r="J6" s="30"/>
      <c r="K6" s="17"/>
      <c r="L6" s="31"/>
      <c r="M6" s="31" t="s">
        <v>7</v>
      </c>
      <c r="N6" s="31" t="s">
        <v>7</v>
      </c>
      <c r="O6" s="26"/>
      <c r="P6" s="27"/>
      <c r="Q6" s="17"/>
      <c r="R6" s="17"/>
    </row>
    <row r="7" spans="1:18" s="28" customFormat="1" ht="21" customHeight="1">
      <c r="A7" s="19"/>
      <c r="B7" s="19"/>
      <c r="C7" s="19"/>
      <c r="D7" s="20"/>
      <c r="E7" s="29" t="s">
        <v>11</v>
      </c>
      <c r="F7" s="29" t="s">
        <v>12</v>
      </c>
      <c r="G7" s="29" t="s">
        <v>13</v>
      </c>
      <c r="H7" s="29" t="s">
        <v>14</v>
      </c>
      <c r="I7" s="29" t="s">
        <v>15</v>
      </c>
      <c r="J7" s="31" t="s">
        <v>16</v>
      </c>
      <c r="K7" s="31" t="s">
        <v>17</v>
      </c>
      <c r="L7" s="31" t="s">
        <v>18</v>
      </c>
      <c r="M7" s="31" t="s">
        <v>19</v>
      </c>
      <c r="N7" s="31" t="s">
        <v>20</v>
      </c>
      <c r="O7" s="26"/>
      <c r="P7" s="27"/>
      <c r="Q7" s="17"/>
      <c r="R7" s="17"/>
    </row>
    <row r="8" spans="1:18" s="28" customFormat="1" ht="21" customHeight="1">
      <c r="A8" s="19"/>
      <c r="B8" s="19"/>
      <c r="C8" s="19"/>
      <c r="D8" s="20"/>
      <c r="E8" s="29" t="s">
        <v>21</v>
      </c>
      <c r="F8" s="29" t="s">
        <v>22</v>
      </c>
      <c r="G8" s="29" t="s">
        <v>23</v>
      </c>
      <c r="H8" s="29" t="s">
        <v>24</v>
      </c>
      <c r="I8" s="29" t="s">
        <v>25</v>
      </c>
      <c r="J8" s="29" t="s">
        <v>26</v>
      </c>
      <c r="K8" s="31"/>
      <c r="L8" s="31" t="s">
        <v>27</v>
      </c>
      <c r="M8" s="31" t="s">
        <v>28</v>
      </c>
      <c r="N8" s="31" t="s">
        <v>29</v>
      </c>
      <c r="O8" s="26"/>
      <c r="P8" s="27"/>
      <c r="Q8" s="17"/>
      <c r="R8" s="17"/>
    </row>
    <row r="9" spans="1:18" s="28" customFormat="1" ht="21" customHeight="1">
      <c r="A9" s="22"/>
      <c r="B9" s="22"/>
      <c r="C9" s="22"/>
      <c r="D9" s="23"/>
      <c r="E9" s="32" t="s">
        <v>30</v>
      </c>
      <c r="F9" s="32" t="s">
        <v>31</v>
      </c>
      <c r="G9" s="32"/>
      <c r="H9" s="32" t="s">
        <v>32</v>
      </c>
      <c r="I9" s="32"/>
      <c r="J9" s="32"/>
      <c r="K9" s="33"/>
      <c r="L9" s="33" t="s">
        <v>10</v>
      </c>
      <c r="M9" s="33" t="s">
        <v>33</v>
      </c>
      <c r="N9" s="33" t="s">
        <v>34</v>
      </c>
      <c r="O9" s="34"/>
      <c r="P9" s="35"/>
      <c r="Q9" s="17"/>
      <c r="R9" s="17"/>
    </row>
    <row r="10" spans="1:18" s="28" customFormat="1" ht="21" customHeight="1">
      <c r="A10" s="36" t="s">
        <v>35</v>
      </c>
      <c r="B10" s="36"/>
      <c r="C10" s="36"/>
      <c r="D10" s="37"/>
      <c r="E10" s="38">
        <f>SUM(E11:E12)</f>
        <v>23243889.040000003</v>
      </c>
      <c r="F10" s="38">
        <f t="shared" ref="F10:N10" si="0">SUM(F11:F12)</f>
        <v>4762573.5</v>
      </c>
      <c r="G10" s="38">
        <f t="shared" si="0"/>
        <v>23094980.419999998</v>
      </c>
      <c r="H10" s="38">
        <f t="shared" si="0"/>
        <v>15773871.970000001</v>
      </c>
      <c r="I10" s="38">
        <f t="shared" si="0"/>
        <v>65078068.189999998</v>
      </c>
      <c r="J10" s="38">
        <f t="shared" si="0"/>
        <v>152828574</v>
      </c>
      <c r="K10" s="38">
        <f t="shared" si="0"/>
        <v>153290679.46000001</v>
      </c>
      <c r="L10" s="38">
        <f t="shared" si="0"/>
        <v>278578150.12</v>
      </c>
      <c r="M10" s="38">
        <f t="shared" si="0"/>
        <v>82025455.890000001</v>
      </c>
      <c r="N10" s="38">
        <f t="shared" si="0"/>
        <v>50943228.759999998</v>
      </c>
      <c r="O10" s="39" t="s">
        <v>36</v>
      </c>
      <c r="P10" s="40"/>
      <c r="Q10" s="40"/>
      <c r="R10" s="40"/>
    </row>
    <row r="11" spans="1:18" s="28" customFormat="1" ht="21" customHeight="1">
      <c r="A11" s="36" t="s">
        <v>37</v>
      </c>
      <c r="B11" s="36"/>
      <c r="C11" s="36"/>
      <c r="D11" s="37"/>
      <c r="E11" s="38">
        <v>23183941.100000001</v>
      </c>
      <c r="F11" s="38">
        <v>4599241.5</v>
      </c>
      <c r="G11" s="38">
        <v>22588265.02</v>
      </c>
      <c r="H11" s="38">
        <v>15773871.970000001</v>
      </c>
      <c r="I11" s="38">
        <v>62689918.530000001</v>
      </c>
      <c r="J11" s="38">
        <v>143361000</v>
      </c>
      <c r="K11" s="38">
        <v>138744306.46000001</v>
      </c>
      <c r="L11" s="38">
        <v>257679721.94999999</v>
      </c>
      <c r="M11" s="38">
        <v>79745965.890000001</v>
      </c>
      <c r="N11" s="38">
        <v>50196418.07</v>
      </c>
      <c r="O11" s="41"/>
      <c r="P11" s="42"/>
      <c r="Q11" s="42"/>
      <c r="R11" s="42"/>
    </row>
    <row r="12" spans="1:18" s="28" customFormat="1" ht="21" customHeight="1">
      <c r="A12" s="43" t="s">
        <v>38</v>
      </c>
      <c r="B12" s="43"/>
      <c r="C12" s="43"/>
      <c r="D12" s="44"/>
      <c r="E12" s="38">
        <v>59947.94</v>
      </c>
      <c r="F12" s="38">
        <v>163332</v>
      </c>
      <c r="G12" s="38">
        <v>506715.4</v>
      </c>
      <c r="H12" s="45" t="s">
        <v>39</v>
      </c>
      <c r="I12" s="38">
        <v>2388149.66</v>
      </c>
      <c r="J12" s="38">
        <v>9467574</v>
      </c>
      <c r="K12" s="38">
        <v>14546373</v>
      </c>
      <c r="L12" s="38">
        <v>20898428.170000002</v>
      </c>
      <c r="M12" s="38">
        <v>2279490</v>
      </c>
      <c r="N12" s="38">
        <v>746810.69</v>
      </c>
      <c r="O12" s="46" t="s">
        <v>40</v>
      </c>
      <c r="P12" s="47"/>
      <c r="Q12" s="47"/>
      <c r="R12" s="47"/>
    </row>
    <row r="13" spans="1:18" s="28" customFormat="1" ht="21" customHeight="1">
      <c r="A13" s="36" t="s">
        <v>41</v>
      </c>
      <c r="B13" s="36"/>
      <c r="C13" s="36"/>
      <c r="D13" s="37"/>
      <c r="E13" s="38">
        <f>SUM(E14:E18)</f>
        <v>1179543.1100000001</v>
      </c>
      <c r="F13" s="38">
        <f t="shared" ref="F13:N13" si="1">SUM(F14:F18)</f>
        <v>434989.94999999995</v>
      </c>
      <c r="G13" s="38">
        <f t="shared" si="1"/>
        <v>2110561.2800000003</v>
      </c>
      <c r="H13" s="45" t="s">
        <v>39</v>
      </c>
      <c r="I13" s="38">
        <f t="shared" si="1"/>
        <v>25663510</v>
      </c>
      <c r="J13" s="38">
        <f t="shared" si="1"/>
        <v>101839680.90000001</v>
      </c>
      <c r="K13" s="38">
        <f t="shared" si="1"/>
        <v>81022861.209999993</v>
      </c>
      <c r="L13" s="38">
        <f t="shared" si="1"/>
        <v>120935200.72</v>
      </c>
      <c r="M13" s="38">
        <f t="shared" si="1"/>
        <v>41660414.960000001</v>
      </c>
      <c r="N13" s="38">
        <f t="shared" si="1"/>
        <v>37382558.140000001</v>
      </c>
      <c r="O13" s="39" t="s">
        <v>42</v>
      </c>
      <c r="P13" s="40"/>
      <c r="Q13" s="40"/>
      <c r="R13" s="40"/>
    </row>
    <row r="14" spans="1:18" s="28" customFormat="1" ht="21" customHeight="1">
      <c r="A14" s="43" t="s">
        <v>43</v>
      </c>
      <c r="B14" s="43"/>
      <c r="C14" s="43"/>
      <c r="D14" s="44"/>
      <c r="E14" s="38">
        <v>265231.52</v>
      </c>
      <c r="F14" s="38">
        <v>143920.09</v>
      </c>
      <c r="G14" s="38">
        <v>843058.29</v>
      </c>
      <c r="H14" s="45" t="s">
        <v>39</v>
      </c>
      <c r="I14" s="38">
        <v>54523</v>
      </c>
      <c r="J14" s="38">
        <v>13825230</v>
      </c>
      <c r="K14" s="38">
        <v>16115724.16</v>
      </c>
      <c r="L14" s="38">
        <v>23975805.640000001</v>
      </c>
      <c r="M14" s="38">
        <v>3653000</v>
      </c>
      <c r="N14" s="38">
        <v>3601067.8</v>
      </c>
      <c r="O14" s="46" t="s">
        <v>44</v>
      </c>
      <c r="P14" s="47"/>
      <c r="Q14" s="47"/>
      <c r="R14" s="47"/>
    </row>
    <row r="15" spans="1:18" s="28" customFormat="1" ht="21" customHeight="1">
      <c r="A15" s="43" t="s">
        <v>45</v>
      </c>
      <c r="B15" s="43"/>
      <c r="C15" s="43"/>
      <c r="D15" s="44"/>
      <c r="E15" s="38">
        <v>505515.04</v>
      </c>
      <c r="F15" s="38">
        <v>162940</v>
      </c>
      <c r="G15" s="38">
        <v>526772.46</v>
      </c>
      <c r="H15" s="45" t="s">
        <v>39</v>
      </c>
      <c r="I15" s="38">
        <v>383014</v>
      </c>
      <c r="J15" s="38">
        <v>19526892</v>
      </c>
      <c r="K15" s="38">
        <v>20349998.719999999</v>
      </c>
      <c r="L15" s="38">
        <v>27342148.859999999</v>
      </c>
      <c r="M15" s="38">
        <v>8454336.5999999996</v>
      </c>
      <c r="N15" s="38">
        <v>1932499</v>
      </c>
      <c r="O15" s="48" t="s">
        <v>46</v>
      </c>
      <c r="P15" s="49"/>
      <c r="Q15" s="49"/>
      <c r="R15" s="49"/>
    </row>
    <row r="16" spans="1:18" s="28" customFormat="1" ht="21" customHeight="1">
      <c r="A16" s="43" t="s">
        <v>47</v>
      </c>
      <c r="B16" s="43"/>
      <c r="C16" s="43"/>
      <c r="D16" s="44"/>
      <c r="E16" s="38">
        <v>137929.26999999999</v>
      </c>
      <c r="F16" s="38">
        <v>49420</v>
      </c>
      <c r="G16" s="38">
        <v>201315.32</v>
      </c>
      <c r="H16" s="45" t="s">
        <v>39</v>
      </c>
      <c r="I16" s="38">
        <v>15026036</v>
      </c>
      <c r="J16" s="38">
        <v>22948219</v>
      </c>
      <c r="K16" s="38">
        <v>13077548.890000001</v>
      </c>
      <c r="L16" s="38">
        <v>22821405.02</v>
      </c>
      <c r="M16" s="38">
        <v>20596570</v>
      </c>
      <c r="N16" s="38">
        <v>7419203.5999999996</v>
      </c>
      <c r="O16" s="46" t="s">
        <v>48</v>
      </c>
      <c r="P16" s="47"/>
      <c r="Q16" s="47"/>
      <c r="R16" s="47"/>
    </row>
    <row r="17" spans="1:18" s="28" customFormat="1" ht="21" customHeight="1">
      <c r="A17" s="43" t="s">
        <v>49</v>
      </c>
      <c r="B17" s="43"/>
      <c r="C17" s="43"/>
      <c r="D17" s="44"/>
      <c r="E17" s="38">
        <v>123390.85</v>
      </c>
      <c r="F17" s="38">
        <v>39180</v>
      </c>
      <c r="G17" s="38">
        <v>248151.25</v>
      </c>
      <c r="H17" s="45" t="s">
        <v>39</v>
      </c>
      <c r="I17" s="38">
        <v>9984097</v>
      </c>
      <c r="J17" s="38">
        <v>15822228</v>
      </c>
      <c r="K17" s="38">
        <v>14785608.49</v>
      </c>
      <c r="L17" s="38">
        <v>21042215.219999999</v>
      </c>
      <c r="M17" s="38">
        <v>5143299</v>
      </c>
      <c r="N17" s="38">
        <v>12558364.34</v>
      </c>
      <c r="O17" s="46" t="s">
        <v>50</v>
      </c>
      <c r="P17" s="47"/>
      <c r="Q17" s="47"/>
      <c r="R17" s="47"/>
    </row>
    <row r="18" spans="1:18" s="28" customFormat="1" ht="21" customHeight="1">
      <c r="A18" s="43" t="s">
        <v>51</v>
      </c>
      <c r="B18" s="43"/>
      <c r="C18" s="43"/>
      <c r="D18" s="44"/>
      <c r="E18" s="38">
        <v>147476.43</v>
      </c>
      <c r="F18" s="38">
        <v>39529.86</v>
      </c>
      <c r="G18" s="38">
        <v>291263.96000000002</v>
      </c>
      <c r="H18" s="45" t="s">
        <v>39</v>
      </c>
      <c r="I18" s="38">
        <v>215840</v>
      </c>
      <c r="J18" s="38">
        <v>29717111.899999999</v>
      </c>
      <c r="K18" s="38">
        <v>16693980.949999999</v>
      </c>
      <c r="L18" s="38">
        <v>25753625.98</v>
      </c>
      <c r="M18" s="38">
        <v>3813209.36</v>
      </c>
      <c r="N18" s="38">
        <v>11871423.4</v>
      </c>
      <c r="O18" s="41"/>
      <c r="P18" s="50" t="s">
        <v>52</v>
      </c>
      <c r="Q18" s="42"/>
      <c r="R18" s="42"/>
    </row>
    <row r="19" spans="1:18" s="28" customFormat="1" ht="21" customHeight="1">
      <c r="A19" s="36" t="s">
        <v>53</v>
      </c>
      <c r="B19" s="36"/>
      <c r="C19" s="36"/>
      <c r="D19" s="37"/>
      <c r="E19" s="38">
        <f>SUM(E20:E21)</f>
        <v>2211455.73</v>
      </c>
      <c r="F19" s="38">
        <f t="shared" ref="F19:N19" si="2">SUM(F20:F21)</f>
        <v>900339.51</v>
      </c>
      <c r="G19" s="38">
        <f t="shared" si="2"/>
        <v>2196727.0099999998</v>
      </c>
      <c r="H19" s="45" t="s">
        <v>39</v>
      </c>
      <c r="I19" s="38">
        <f t="shared" si="2"/>
        <v>460900.88</v>
      </c>
      <c r="J19" s="38">
        <f t="shared" si="2"/>
        <v>60004846</v>
      </c>
      <c r="K19" s="38">
        <f t="shared" si="2"/>
        <v>36258581.960000001</v>
      </c>
      <c r="L19" s="38">
        <f t="shared" si="2"/>
        <v>69038720.810000002</v>
      </c>
      <c r="M19" s="38">
        <f t="shared" si="2"/>
        <v>18388327.289999999</v>
      </c>
      <c r="N19" s="38">
        <f t="shared" si="2"/>
        <v>7838309.1100000003</v>
      </c>
      <c r="O19" s="39" t="s">
        <v>54</v>
      </c>
      <c r="P19" s="40"/>
      <c r="Q19" s="40"/>
      <c r="R19" s="40"/>
    </row>
    <row r="20" spans="1:18" s="28" customFormat="1" ht="21" customHeight="1">
      <c r="A20" s="43" t="s">
        <v>55</v>
      </c>
      <c r="B20" s="43"/>
      <c r="C20" s="43"/>
      <c r="D20" s="44"/>
      <c r="E20" s="38">
        <v>1846968.08</v>
      </c>
      <c r="F20" s="38">
        <v>723094</v>
      </c>
      <c r="G20" s="38">
        <v>1795863.9</v>
      </c>
      <c r="H20" s="45" t="s">
        <v>39</v>
      </c>
      <c r="I20" s="38">
        <v>156196.88</v>
      </c>
      <c r="J20" s="38">
        <v>39590467</v>
      </c>
      <c r="K20" s="38">
        <v>18650614.23</v>
      </c>
      <c r="L20" s="38">
        <v>42124455.450000003</v>
      </c>
      <c r="M20" s="38">
        <v>11878674.199999999</v>
      </c>
      <c r="N20" s="38">
        <v>6308007.1100000003</v>
      </c>
      <c r="O20" s="46" t="s">
        <v>56</v>
      </c>
      <c r="P20" s="47"/>
      <c r="Q20" s="47"/>
      <c r="R20" s="47"/>
    </row>
    <row r="21" spans="1:18" s="28" customFormat="1" ht="21" customHeight="1">
      <c r="A21" s="43" t="s">
        <v>57</v>
      </c>
      <c r="B21" s="43"/>
      <c r="C21" s="43"/>
      <c r="D21" s="44"/>
      <c r="E21" s="38">
        <v>364487.65</v>
      </c>
      <c r="F21" s="38">
        <v>177245.51</v>
      </c>
      <c r="G21" s="38">
        <v>400863.11</v>
      </c>
      <c r="H21" s="45" t="s">
        <v>39</v>
      </c>
      <c r="I21" s="38">
        <v>304704</v>
      </c>
      <c r="J21" s="38">
        <v>20414379</v>
      </c>
      <c r="K21" s="38">
        <v>17607967.73</v>
      </c>
      <c r="L21" s="38">
        <v>26914265.359999999</v>
      </c>
      <c r="M21" s="38">
        <v>6509653.0899999999</v>
      </c>
      <c r="N21" s="38">
        <v>1530302</v>
      </c>
      <c r="O21" s="46" t="s">
        <v>58</v>
      </c>
      <c r="P21" s="47"/>
      <c r="Q21" s="47"/>
      <c r="R21" s="47"/>
    </row>
    <row r="22" spans="1:18" s="28" customFormat="1" ht="21" customHeight="1">
      <c r="A22" s="36" t="s">
        <v>59</v>
      </c>
      <c r="B22" s="36"/>
      <c r="C22" s="36"/>
      <c r="D22" s="37"/>
      <c r="E22" s="38">
        <f>SUM(E23:E25)</f>
        <v>1334578.8600000001</v>
      </c>
      <c r="F22" s="38">
        <f t="shared" ref="F22:N22" si="3">SUM(F23:F25)</f>
        <v>384878.5</v>
      </c>
      <c r="G22" s="38">
        <f t="shared" si="3"/>
        <v>2856341.77</v>
      </c>
      <c r="H22" s="38">
        <f t="shared" si="3"/>
        <v>2351939.54</v>
      </c>
      <c r="I22" s="38">
        <f t="shared" si="3"/>
        <v>23042031.010000002</v>
      </c>
      <c r="J22" s="38">
        <f t="shared" si="3"/>
        <v>42017770.239999995</v>
      </c>
      <c r="K22" s="38">
        <f t="shared" si="3"/>
        <v>44824866.329999998</v>
      </c>
      <c r="L22" s="38">
        <f t="shared" si="3"/>
        <v>89271672.980000004</v>
      </c>
      <c r="M22" s="38">
        <f t="shared" si="3"/>
        <v>10628046.969999999</v>
      </c>
      <c r="N22" s="38">
        <f t="shared" si="3"/>
        <v>10490161.08</v>
      </c>
      <c r="O22" s="39" t="s">
        <v>60</v>
      </c>
      <c r="P22" s="40"/>
      <c r="Q22" s="40"/>
      <c r="R22" s="40"/>
    </row>
    <row r="23" spans="1:18" s="28" customFormat="1" ht="21" customHeight="1">
      <c r="A23" s="43" t="s">
        <v>61</v>
      </c>
      <c r="B23" s="43"/>
      <c r="C23" s="43"/>
      <c r="D23" s="44"/>
      <c r="E23" s="38">
        <v>1110916.01</v>
      </c>
      <c r="F23" s="38">
        <v>277258.5</v>
      </c>
      <c r="G23" s="38">
        <v>2562166.36</v>
      </c>
      <c r="H23" s="38">
        <v>2351939.54</v>
      </c>
      <c r="I23" s="38">
        <v>62234.01</v>
      </c>
      <c r="J23" s="38">
        <v>18695781.239999998</v>
      </c>
      <c r="K23" s="38">
        <v>18465171.219999999</v>
      </c>
      <c r="L23" s="38">
        <v>29040218.920000002</v>
      </c>
      <c r="M23" s="38">
        <v>4104671.35</v>
      </c>
      <c r="N23" s="38">
        <v>8674340.9800000004</v>
      </c>
      <c r="O23" s="46" t="s">
        <v>62</v>
      </c>
      <c r="P23" s="47"/>
      <c r="Q23" s="47"/>
      <c r="R23" s="47"/>
    </row>
    <row r="24" spans="1:18" s="28" customFormat="1" ht="15.75">
      <c r="A24" s="43" t="s">
        <v>63</v>
      </c>
      <c r="B24" s="43"/>
      <c r="C24" s="43"/>
      <c r="D24" s="44"/>
      <c r="E24" s="38">
        <v>43982</v>
      </c>
      <c r="F24" s="38">
        <v>28520</v>
      </c>
      <c r="G24" s="38">
        <v>187283.51</v>
      </c>
      <c r="H24" s="45" t="s">
        <v>39</v>
      </c>
      <c r="I24" s="38">
        <v>68500</v>
      </c>
      <c r="J24" s="38">
        <v>10679660</v>
      </c>
      <c r="K24" s="38">
        <v>12066044.08</v>
      </c>
      <c r="L24" s="38">
        <v>15783622.390000001</v>
      </c>
      <c r="M24" s="38">
        <v>2462063.41</v>
      </c>
      <c r="N24" s="38">
        <v>766788.6</v>
      </c>
      <c r="O24" s="46" t="s">
        <v>64</v>
      </c>
      <c r="P24" s="47"/>
      <c r="Q24" s="47"/>
      <c r="R24" s="47"/>
    </row>
    <row r="25" spans="1:18" s="28" customFormat="1" ht="15.75">
      <c r="A25" s="43" t="s">
        <v>65</v>
      </c>
      <c r="B25" s="43"/>
      <c r="C25" s="43"/>
      <c r="D25" s="44"/>
      <c r="E25" s="38">
        <v>179680.85</v>
      </c>
      <c r="F25" s="38">
        <v>79100</v>
      </c>
      <c r="G25" s="38">
        <v>106891.9</v>
      </c>
      <c r="H25" s="45" t="s">
        <v>39</v>
      </c>
      <c r="I25" s="38">
        <v>22911297</v>
      </c>
      <c r="J25" s="38">
        <v>12642329</v>
      </c>
      <c r="K25" s="38">
        <v>14293651.029999999</v>
      </c>
      <c r="L25" s="38">
        <v>44447831.670000002</v>
      </c>
      <c r="M25" s="38">
        <v>4061312.21</v>
      </c>
      <c r="N25" s="38">
        <v>1049031.5</v>
      </c>
      <c r="O25" s="41"/>
      <c r="P25" s="50" t="s">
        <v>66</v>
      </c>
      <c r="Q25" s="42"/>
      <c r="R25" s="42"/>
    </row>
    <row r="26" spans="1:18" s="28" customFormat="1" ht="15.75">
      <c r="A26" s="51"/>
      <c r="B26" s="51"/>
      <c r="C26" s="51"/>
      <c r="D26" s="51"/>
      <c r="E26" s="52"/>
      <c r="F26" s="52"/>
      <c r="G26" s="53"/>
      <c r="H26" s="53"/>
      <c r="I26" s="53"/>
      <c r="J26" s="52"/>
      <c r="K26" s="52"/>
      <c r="L26" s="52"/>
      <c r="M26" s="52"/>
      <c r="N26" s="52"/>
      <c r="O26" s="51"/>
      <c r="P26" s="54"/>
      <c r="Q26" s="51"/>
      <c r="R26" s="51"/>
    </row>
    <row r="27" spans="1:18" s="28" customFormat="1" ht="6" customHeight="1">
      <c r="A27" s="51"/>
      <c r="B27" s="51"/>
      <c r="C27" s="51"/>
      <c r="D27" s="51"/>
      <c r="E27" s="52"/>
      <c r="F27" s="52"/>
      <c r="G27" s="53"/>
      <c r="H27" s="53"/>
      <c r="I27" s="53"/>
      <c r="J27" s="52"/>
      <c r="K27" s="52"/>
      <c r="L27" s="52"/>
      <c r="M27" s="52"/>
      <c r="N27" s="52"/>
      <c r="O27" s="51"/>
      <c r="P27" s="54"/>
      <c r="Q27" s="51"/>
      <c r="R27" s="51"/>
    </row>
    <row r="28" spans="1:18">
      <c r="A28" s="1"/>
      <c r="B28" s="2" t="s">
        <v>0</v>
      </c>
      <c r="C28" s="3">
        <v>16.2</v>
      </c>
      <c r="D28" s="2" t="s">
        <v>67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1"/>
      <c r="P28" s="1"/>
      <c r="Q28" s="1"/>
      <c r="R28" s="1"/>
    </row>
    <row r="29" spans="1:18">
      <c r="A29" s="5"/>
      <c r="B29" s="6" t="s">
        <v>2</v>
      </c>
      <c r="C29" s="7">
        <v>16.2</v>
      </c>
      <c r="D29" s="6" t="s">
        <v>68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"/>
      <c r="P29" s="5"/>
      <c r="Q29" s="5"/>
      <c r="R29" s="5"/>
    </row>
    <row r="30" spans="1:18" ht="21.75">
      <c r="A30" s="9"/>
      <c r="B30" s="9"/>
      <c r="C30" s="9"/>
      <c r="D30" s="9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9"/>
      <c r="P30" s="9"/>
      <c r="Q30" s="9"/>
      <c r="R30" s="9"/>
    </row>
    <row r="31" spans="1:18">
      <c r="A31" s="11" t="s">
        <v>5</v>
      </c>
      <c r="B31" s="11"/>
      <c r="C31" s="11"/>
      <c r="D31" s="12"/>
      <c r="E31" s="58" t="s">
        <v>6</v>
      </c>
      <c r="F31" s="59"/>
      <c r="G31" s="59"/>
      <c r="H31" s="59"/>
      <c r="I31" s="59"/>
      <c r="J31" s="60"/>
      <c r="K31" s="61"/>
      <c r="L31" s="62" t="s">
        <v>7</v>
      </c>
      <c r="M31" s="63"/>
      <c r="N31" s="63"/>
      <c r="O31" s="13" t="s">
        <v>8</v>
      </c>
      <c r="P31" s="16"/>
      <c r="Q31" s="17"/>
      <c r="R31" s="17"/>
    </row>
    <row r="32" spans="1:18">
      <c r="A32" s="19"/>
      <c r="B32" s="19"/>
      <c r="C32" s="19"/>
      <c r="D32" s="20"/>
      <c r="E32" s="64" t="s">
        <v>9</v>
      </c>
      <c r="F32" s="65"/>
      <c r="G32" s="65"/>
      <c r="H32" s="65"/>
      <c r="I32" s="65"/>
      <c r="J32" s="66"/>
      <c r="K32" s="67"/>
      <c r="L32" s="68" t="s">
        <v>10</v>
      </c>
      <c r="M32" s="69"/>
      <c r="N32" s="69"/>
      <c r="O32" s="26"/>
      <c r="P32" s="27"/>
      <c r="Q32" s="17"/>
      <c r="R32" s="17"/>
    </row>
    <row r="33" spans="1:18">
      <c r="A33" s="19"/>
      <c r="B33" s="19"/>
      <c r="C33" s="19"/>
      <c r="D33" s="20"/>
      <c r="E33" s="70"/>
      <c r="F33" s="70"/>
      <c r="G33" s="70"/>
      <c r="H33" s="70"/>
      <c r="I33" s="70"/>
      <c r="J33" s="71"/>
      <c r="K33" s="72"/>
      <c r="L33" s="73"/>
      <c r="M33" s="73" t="s">
        <v>7</v>
      </c>
      <c r="N33" s="73" t="s">
        <v>7</v>
      </c>
      <c r="O33" s="26"/>
      <c r="P33" s="27"/>
      <c r="Q33" s="17"/>
      <c r="R33" s="17"/>
    </row>
    <row r="34" spans="1:18">
      <c r="A34" s="19"/>
      <c r="B34" s="19"/>
      <c r="C34" s="19"/>
      <c r="D34" s="20"/>
      <c r="E34" s="70" t="s">
        <v>11</v>
      </c>
      <c r="F34" s="70" t="s">
        <v>12</v>
      </c>
      <c r="G34" s="70" t="s">
        <v>13</v>
      </c>
      <c r="H34" s="70" t="s">
        <v>14</v>
      </c>
      <c r="I34" s="70" t="s">
        <v>15</v>
      </c>
      <c r="J34" s="73" t="s">
        <v>16</v>
      </c>
      <c r="K34" s="73" t="s">
        <v>17</v>
      </c>
      <c r="L34" s="73" t="s">
        <v>18</v>
      </c>
      <c r="M34" s="73" t="s">
        <v>19</v>
      </c>
      <c r="N34" s="73" t="s">
        <v>20</v>
      </c>
      <c r="O34" s="26"/>
      <c r="P34" s="27"/>
      <c r="Q34" s="17"/>
      <c r="R34" s="17"/>
    </row>
    <row r="35" spans="1:18">
      <c r="A35" s="19"/>
      <c r="B35" s="19"/>
      <c r="C35" s="19"/>
      <c r="D35" s="20"/>
      <c r="E35" s="70" t="s">
        <v>21</v>
      </c>
      <c r="F35" s="70" t="s">
        <v>22</v>
      </c>
      <c r="G35" s="70" t="s">
        <v>23</v>
      </c>
      <c r="H35" s="70" t="s">
        <v>24</v>
      </c>
      <c r="I35" s="70" t="s">
        <v>25</v>
      </c>
      <c r="J35" s="70" t="s">
        <v>26</v>
      </c>
      <c r="K35" s="73"/>
      <c r="L35" s="73" t="s">
        <v>27</v>
      </c>
      <c r="M35" s="73" t="s">
        <v>28</v>
      </c>
      <c r="N35" s="73" t="s">
        <v>29</v>
      </c>
      <c r="O35" s="26"/>
      <c r="P35" s="27"/>
      <c r="Q35" s="17"/>
      <c r="R35" s="17"/>
    </row>
    <row r="36" spans="1:18">
      <c r="A36" s="22"/>
      <c r="B36" s="22"/>
      <c r="C36" s="22"/>
      <c r="D36" s="23"/>
      <c r="E36" s="74" t="s">
        <v>30</v>
      </c>
      <c r="F36" s="74" t="s">
        <v>31</v>
      </c>
      <c r="G36" s="74"/>
      <c r="H36" s="74" t="s">
        <v>32</v>
      </c>
      <c r="I36" s="74"/>
      <c r="J36" s="74"/>
      <c r="K36" s="75"/>
      <c r="L36" s="75" t="s">
        <v>10</v>
      </c>
      <c r="M36" s="75" t="s">
        <v>33</v>
      </c>
      <c r="N36" s="75" t="s">
        <v>34</v>
      </c>
      <c r="O36" s="34"/>
      <c r="P36" s="35"/>
      <c r="Q36" s="17"/>
      <c r="R36" s="17"/>
    </row>
    <row r="37" spans="1:18" ht="22.5" customHeight="1">
      <c r="A37" s="36" t="s">
        <v>69</v>
      </c>
      <c r="B37" s="36"/>
      <c r="C37" s="36"/>
      <c r="D37" s="37"/>
      <c r="E37" s="76">
        <f>SUM(E38:E40)</f>
        <v>3620929.1100000003</v>
      </c>
      <c r="F37" s="76">
        <f t="shared" ref="F37:N37" si="4">SUM(F38:F40)</f>
        <v>3355777.04</v>
      </c>
      <c r="G37" s="76">
        <f t="shared" si="4"/>
        <v>3163094.96</v>
      </c>
      <c r="H37" s="76">
        <f t="shared" si="4"/>
        <v>97985</v>
      </c>
      <c r="I37" s="76">
        <f t="shared" si="4"/>
        <v>508088</v>
      </c>
      <c r="J37" s="76">
        <f t="shared" si="4"/>
        <v>61690765</v>
      </c>
      <c r="K37" s="76">
        <f t="shared" si="4"/>
        <v>49683826.32</v>
      </c>
      <c r="L37" s="76">
        <f t="shared" si="4"/>
        <v>83708960.189999998</v>
      </c>
      <c r="M37" s="76">
        <f t="shared" si="4"/>
        <v>14762761.140000001</v>
      </c>
      <c r="N37" s="76">
        <f t="shared" si="4"/>
        <v>13087583.27</v>
      </c>
      <c r="O37" s="77" t="s">
        <v>70</v>
      </c>
      <c r="P37" s="78"/>
      <c r="Q37" s="78"/>
      <c r="R37" s="78"/>
    </row>
    <row r="38" spans="1:18" ht="22.5" customHeight="1">
      <c r="A38" s="43" t="s">
        <v>71</v>
      </c>
      <c r="B38" s="43"/>
      <c r="C38" s="43"/>
      <c r="D38" s="44"/>
      <c r="E38" s="76">
        <v>3275098.97</v>
      </c>
      <c r="F38" s="76">
        <v>2929575</v>
      </c>
      <c r="G38" s="76">
        <v>2603250.64</v>
      </c>
      <c r="H38" s="79" t="s">
        <v>39</v>
      </c>
      <c r="I38" s="76">
        <v>191334</v>
      </c>
      <c r="J38" s="76">
        <v>23316364</v>
      </c>
      <c r="K38" s="76">
        <v>22640022.699999999</v>
      </c>
      <c r="L38" s="76">
        <v>41638723.340000004</v>
      </c>
      <c r="M38" s="76">
        <v>3035616.14</v>
      </c>
      <c r="N38" s="76">
        <v>1358140</v>
      </c>
      <c r="O38" s="80" t="s">
        <v>72</v>
      </c>
      <c r="P38" s="43"/>
      <c r="Q38" s="43"/>
      <c r="R38" s="43"/>
    </row>
    <row r="39" spans="1:18" ht="22.5" customHeight="1">
      <c r="A39" s="43" t="s">
        <v>73</v>
      </c>
      <c r="B39" s="43"/>
      <c r="C39" s="43"/>
      <c r="D39" s="44"/>
      <c r="E39" s="76">
        <v>276732.06</v>
      </c>
      <c r="F39" s="76">
        <v>384222</v>
      </c>
      <c r="G39" s="76">
        <v>311627.92</v>
      </c>
      <c r="H39" s="76">
        <v>97985</v>
      </c>
      <c r="I39" s="76">
        <v>137281</v>
      </c>
      <c r="J39" s="76">
        <v>15548904</v>
      </c>
      <c r="K39" s="76">
        <v>14558516.9</v>
      </c>
      <c r="L39" s="76">
        <v>21066991</v>
      </c>
      <c r="M39" s="76">
        <v>4918300</v>
      </c>
      <c r="N39" s="76">
        <v>4678814.71</v>
      </c>
      <c r="O39" s="46" t="s">
        <v>74</v>
      </c>
      <c r="P39" s="47"/>
      <c r="Q39" s="47"/>
      <c r="R39" s="47"/>
    </row>
    <row r="40" spans="1:18" ht="22.5" customHeight="1">
      <c r="A40" s="43" t="s">
        <v>75</v>
      </c>
      <c r="B40" s="43"/>
      <c r="C40" s="43"/>
      <c r="D40" s="44"/>
      <c r="E40" s="76">
        <v>69098.080000000002</v>
      </c>
      <c r="F40" s="76">
        <v>41980.04</v>
      </c>
      <c r="G40" s="76">
        <v>248216.4</v>
      </c>
      <c r="H40" s="79" t="s">
        <v>39</v>
      </c>
      <c r="I40" s="76">
        <v>179473</v>
      </c>
      <c r="J40" s="76">
        <v>22825497</v>
      </c>
      <c r="K40" s="76">
        <v>12485286.720000001</v>
      </c>
      <c r="L40" s="76">
        <v>21003245.850000001</v>
      </c>
      <c r="M40" s="76">
        <v>6808845</v>
      </c>
      <c r="N40" s="76">
        <v>7050628.5599999996</v>
      </c>
      <c r="O40" s="48" t="s">
        <v>76</v>
      </c>
      <c r="P40" s="49"/>
      <c r="Q40" s="49"/>
      <c r="R40" s="49"/>
    </row>
    <row r="41" spans="1:18" ht="22.5" customHeight="1">
      <c r="A41" s="81" t="s">
        <v>77</v>
      </c>
      <c r="B41" s="81"/>
      <c r="C41" s="81"/>
      <c r="D41" s="82"/>
      <c r="E41" s="76">
        <f>SUM(E42:E43)</f>
        <v>614393.87</v>
      </c>
      <c r="F41" s="76">
        <f t="shared" ref="F41:N41" si="5">SUM(F42:F43)</f>
        <v>594066.48</v>
      </c>
      <c r="G41" s="76">
        <f t="shared" si="5"/>
        <v>1056100.4100000001</v>
      </c>
      <c r="H41" s="79" t="s">
        <v>39</v>
      </c>
      <c r="I41" s="76">
        <f t="shared" si="5"/>
        <v>599297.69999999995</v>
      </c>
      <c r="J41" s="76">
        <f t="shared" si="5"/>
        <v>84619520</v>
      </c>
      <c r="K41" s="76">
        <f t="shared" si="5"/>
        <v>38998443.049999997</v>
      </c>
      <c r="L41" s="76">
        <f t="shared" si="5"/>
        <v>61675164.289999992</v>
      </c>
      <c r="M41" s="76">
        <f t="shared" si="5"/>
        <v>15238912.16</v>
      </c>
      <c r="N41" s="76">
        <f t="shared" si="5"/>
        <v>36733697.990000002</v>
      </c>
      <c r="O41" s="26" t="s">
        <v>78</v>
      </c>
      <c r="P41" s="27"/>
      <c r="Q41" s="27"/>
      <c r="R41" s="27"/>
    </row>
    <row r="42" spans="1:18" ht="22.5" customHeight="1">
      <c r="A42" s="43" t="s">
        <v>79</v>
      </c>
      <c r="B42" s="43"/>
      <c r="C42" s="43"/>
      <c r="D42" s="44"/>
      <c r="E42" s="76">
        <v>461405.9</v>
      </c>
      <c r="F42" s="76">
        <v>231360.48</v>
      </c>
      <c r="G42" s="76">
        <v>705330.28</v>
      </c>
      <c r="H42" s="79" t="s">
        <v>39</v>
      </c>
      <c r="I42" s="76">
        <v>184560.2</v>
      </c>
      <c r="J42" s="76">
        <v>43281190</v>
      </c>
      <c r="K42" s="83">
        <v>20666572.09</v>
      </c>
      <c r="L42" s="83">
        <v>34662025.479999997</v>
      </c>
      <c r="M42" s="83">
        <v>13682130.16</v>
      </c>
      <c r="N42" s="76">
        <v>16612740.99</v>
      </c>
      <c r="O42" s="84"/>
      <c r="P42" s="85"/>
      <c r="Q42" s="85"/>
      <c r="R42" s="85"/>
    </row>
    <row r="43" spans="1:18" ht="22.5" customHeight="1">
      <c r="A43" s="86"/>
      <c r="B43" s="87" t="s">
        <v>80</v>
      </c>
      <c r="C43" s="87"/>
      <c r="D43" s="87"/>
      <c r="E43" s="76">
        <v>152987.97</v>
      </c>
      <c r="F43" s="76">
        <v>362706</v>
      </c>
      <c r="G43" s="76">
        <v>350770.13</v>
      </c>
      <c r="H43" s="79" t="s">
        <v>39</v>
      </c>
      <c r="I43" s="76">
        <v>414737.5</v>
      </c>
      <c r="J43" s="76">
        <v>41338330</v>
      </c>
      <c r="K43" s="83">
        <v>18331870.960000001</v>
      </c>
      <c r="L43" s="83">
        <v>27013138.809999999</v>
      </c>
      <c r="M43" s="83">
        <v>1556782</v>
      </c>
      <c r="N43" s="76">
        <v>20120957</v>
      </c>
      <c r="O43" s="88" t="s">
        <v>81</v>
      </c>
      <c r="P43" s="89"/>
      <c r="Q43" s="89"/>
      <c r="R43" s="89"/>
    </row>
    <row r="44" spans="1:18" ht="22.5" customHeight="1">
      <c r="A44" s="81" t="s">
        <v>82</v>
      </c>
      <c r="B44" s="81"/>
      <c r="C44" s="81"/>
      <c r="D44" s="82"/>
      <c r="E44" s="76">
        <f>SUM(E45)</f>
        <v>1589422.25</v>
      </c>
      <c r="F44" s="76">
        <f t="shared" ref="F44:N44" si="6">SUM(F45)</f>
        <v>402111.71</v>
      </c>
      <c r="G44" s="76">
        <f t="shared" si="6"/>
        <v>1775665.88</v>
      </c>
      <c r="H44" s="79" t="s">
        <v>39</v>
      </c>
      <c r="I44" s="76">
        <f t="shared" si="6"/>
        <v>175439</v>
      </c>
      <c r="J44" s="76">
        <f t="shared" si="6"/>
        <v>28557239</v>
      </c>
      <c r="K44" s="76">
        <f t="shared" si="6"/>
        <v>23130727.27</v>
      </c>
      <c r="L44" s="76">
        <f t="shared" si="6"/>
        <v>38007625.840000004</v>
      </c>
      <c r="M44" s="76">
        <f t="shared" si="6"/>
        <v>5671633.7800000003</v>
      </c>
      <c r="N44" s="76">
        <f t="shared" si="6"/>
        <v>6574917.9299999997</v>
      </c>
      <c r="O44" s="26" t="s">
        <v>83</v>
      </c>
      <c r="P44" s="27"/>
      <c r="Q44" s="27"/>
      <c r="R44" s="27"/>
    </row>
    <row r="45" spans="1:18" ht="22.5" customHeight="1">
      <c r="A45" s="43" t="s">
        <v>84</v>
      </c>
      <c r="B45" s="43"/>
      <c r="C45" s="43"/>
      <c r="D45" s="44"/>
      <c r="E45" s="76">
        <v>1589422.25</v>
      </c>
      <c r="F45" s="76">
        <v>402111.71</v>
      </c>
      <c r="G45" s="76">
        <v>1775665.88</v>
      </c>
      <c r="H45" s="79" t="s">
        <v>39</v>
      </c>
      <c r="I45" s="76">
        <v>175439</v>
      </c>
      <c r="J45" s="76">
        <v>28557239</v>
      </c>
      <c r="K45" s="83">
        <v>23130727.27</v>
      </c>
      <c r="L45" s="83">
        <v>38007625.840000004</v>
      </c>
      <c r="M45" s="83">
        <v>5671633.7800000003</v>
      </c>
      <c r="N45" s="76">
        <v>6574917.9299999997</v>
      </c>
      <c r="O45" s="88" t="s">
        <v>85</v>
      </c>
      <c r="P45" s="89"/>
      <c r="Q45" s="89"/>
      <c r="R45" s="89"/>
    </row>
    <row r="46" spans="1:18" ht="22.5" customHeight="1">
      <c r="A46" s="81" t="s">
        <v>86</v>
      </c>
      <c r="B46" s="81"/>
      <c r="C46" s="81"/>
      <c r="D46" s="82"/>
      <c r="E46" s="76">
        <f>SUM(E47:E48)</f>
        <v>500809.27999999997</v>
      </c>
      <c r="F46" s="76">
        <f t="shared" ref="F46:N46" si="7">SUM(F47:F48)</f>
        <v>357320.5</v>
      </c>
      <c r="G46" s="76">
        <f t="shared" si="7"/>
        <v>527655.12</v>
      </c>
      <c r="H46" s="76">
        <f t="shared" si="7"/>
        <v>67880</v>
      </c>
      <c r="I46" s="76">
        <f t="shared" si="7"/>
        <v>348501.79000000004</v>
      </c>
      <c r="J46" s="76">
        <f t="shared" si="7"/>
        <v>45889140</v>
      </c>
      <c r="K46" s="76">
        <f t="shared" si="7"/>
        <v>35756337.359999999</v>
      </c>
      <c r="L46" s="76">
        <f t="shared" si="7"/>
        <v>62442461.219999999</v>
      </c>
      <c r="M46" s="76">
        <f t="shared" si="7"/>
        <v>7789775.6500000004</v>
      </c>
      <c r="N46" s="76">
        <f t="shared" si="7"/>
        <v>2989165.91</v>
      </c>
      <c r="O46" s="26" t="s">
        <v>87</v>
      </c>
      <c r="P46" s="27"/>
      <c r="Q46" s="27"/>
      <c r="R46" s="27"/>
    </row>
    <row r="47" spans="1:18" ht="22.5" customHeight="1">
      <c r="A47" s="43" t="s">
        <v>88</v>
      </c>
      <c r="B47" s="43"/>
      <c r="C47" s="43"/>
      <c r="D47" s="44"/>
      <c r="E47" s="76">
        <v>347230.23</v>
      </c>
      <c r="F47" s="76">
        <v>138014.5</v>
      </c>
      <c r="G47" s="76">
        <v>324000.78000000003</v>
      </c>
      <c r="H47" s="79" t="s">
        <v>39</v>
      </c>
      <c r="I47" s="90">
        <v>131058</v>
      </c>
      <c r="J47" s="76">
        <v>12962409</v>
      </c>
      <c r="K47" s="83">
        <v>19849339.109999999</v>
      </c>
      <c r="L47" s="83">
        <v>23432246.829999998</v>
      </c>
      <c r="M47" s="83">
        <v>2336002.65</v>
      </c>
      <c r="N47" s="76">
        <v>1774013.91</v>
      </c>
      <c r="O47" s="88" t="s">
        <v>89</v>
      </c>
      <c r="P47" s="89"/>
      <c r="Q47" s="89"/>
      <c r="R47" s="89"/>
    </row>
    <row r="48" spans="1:18" ht="22.5" customHeight="1">
      <c r="A48" s="43" t="s">
        <v>90</v>
      </c>
      <c r="B48" s="43"/>
      <c r="C48" s="43"/>
      <c r="D48" s="44"/>
      <c r="E48" s="76">
        <v>153579.04999999999</v>
      </c>
      <c r="F48" s="76">
        <v>219306</v>
      </c>
      <c r="G48" s="76">
        <v>203654.34</v>
      </c>
      <c r="H48" s="76">
        <v>67880</v>
      </c>
      <c r="I48" s="90">
        <v>217443.79</v>
      </c>
      <c r="J48" s="76">
        <v>32926731</v>
      </c>
      <c r="K48" s="83">
        <v>15906998.25</v>
      </c>
      <c r="L48" s="83">
        <v>39010214.390000001</v>
      </c>
      <c r="M48" s="83">
        <v>5453773</v>
      </c>
      <c r="N48" s="76">
        <v>1215152</v>
      </c>
      <c r="O48" s="88" t="s">
        <v>91</v>
      </c>
      <c r="P48" s="89"/>
      <c r="Q48" s="89"/>
      <c r="R48" s="89"/>
    </row>
    <row r="49" spans="1:18" ht="22.5" customHeight="1">
      <c r="A49" s="81" t="s">
        <v>92</v>
      </c>
      <c r="B49" s="81"/>
      <c r="C49" s="81"/>
      <c r="D49" s="82"/>
      <c r="E49" s="76">
        <f>SUM(E50:E51)</f>
        <v>1655209.77</v>
      </c>
      <c r="F49" s="76">
        <f t="shared" ref="F49:N49" si="8">SUM(F50:F51)</f>
        <v>1826091.9</v>
      </c>
      <c r="G49" s="76">
        <f t="shared" si="8"/>
        <v>2918117.27</v>
      </c>
      <c r="H49" s="76">
        <f t="shared" si="8"/>
        <v>1731323.15</v>
      </c>
      <c r="I49" s="76">
        <f t="shared" si="8"/>
        <v>260449.8</v>
      </c>
      <c r="J49" s="76">
        <f t="shared" si="8"/>
        <v>41014268.5</v>
      </c>
      <c r="K49" s="76">
        <f t="shared" si="8"/>
        <v>37722779.93</v>
      </c>
      <c r="L49" s="76">
        <f t="shared" si="8"/>
        <v>54910971.810000002</v>
      </c>
      <c r="M49" s="76">
        <f t="shared" si="8"/>
        <v>10387250</v>
      </c>
      <c r="N49" s="76">
        <f t="shared" si="8"/>
        <v>9537256.1900000013</v>
      </c>
      <c r="O49" s="26" t="s">
        <v>93</v>
      </c>
      <c r="P49" s="27"/>
      <c r="Q49" s="27"/>
      <c r="R49" s="27"/>
    </row>
    <row r="50" spans="1:18" ht="22.5" customHeight="1">
      <c r="A50" s="43" t="s">
        <v>94</v>
      </c>
      <c r="B50" s="43"/>
      <c r="C50" s="43"/>
      <c r="D50" s="44"/>
      <c r="E50" s="76">
        <v>1556843.57</v>
      </c>
      <c r="F50" s="76">
        <v>1748864.9</v>
      </c>
      <c r="G50" s="76">
        <v>2650707.4500000002</v>
      </c>
      <c r="H50" s="76">
        <v>1731323.15</v>
      </c>
      <c r="I50" s="91">
        <v>119334.8</v>
      </c>
      <c r="J50" s="76">
        <v>22493147.5</v>
      </c>
      <c r="K50" s="83">
        <v>23148784.600000001</v>
      </c>
      <c r="L50" s="83">
        <v>35316455.539999999</v>
      </c>
      <c r="M50" s="83">
        <v>4998750</v>
      </c>
      <c r="N50" s="76">
        <v>7864784.1900000004</v>
      </c>
      <c r="O50" s="88" t="s">
        <v>95</v>
      </c>
      <c r="P50" s="89"/>
      <c r="Q50" s="89"/>
      <c r="R50" s="89"/>
    </row>
    <row r="51" spans="1:18" ht="22.5" customHeight="1">
      <c r="A51" s="43" t="s">
        <v>96</v>
      </c>
      <c r="B51" s="43"/>
      <c r="C51" s="43"/>
      <c r="D51" s="44"/>
      <c r="E51" s="76">
        <v>98366.2</v>
      </c>
      <c r="F51" s="76">
        <v>77227</v>
      </c>
      <c r="G51" s="76">
        <v>267409.82</v>
      </c>
      <c r="H51" s="79" t="s">
        <v>39</v>
      </c>
      <c r="I51" s="91">
        <v>141115</v>
      </c>
      <c r="J51" s="76">
        <v>18521121</v>
      </c>
      <c r="K51" s="83">
        <v>14573995.33</v>
      </c>
      <c r="L51" s="83">
        <v>19594516.27</v>
      </c>
      <c r="M51" s="83">
        <v>5388500</v>
      </c>
      <c r="N51" s="76">
        <v>1672472</v>
      </c>
      <c r="O51" s="88" t="s">
        <v>97</v>
      </c>
      <c r="P51" s="89"/>
      <c r="Q51" s="89"/>
      <c r="R51" s="89"/>
    </row>
    <row r="52" spans="1:18" ht="22.5" customHeight="1">
      <c r="A52" s="36" t="s">
        <v>98</v>
      </c>
      <c r="B52" s="36"/>
      <c r="C52" s="36"/>
      <c r="D52" s="37"/>
      <c r="E52" s="76">
        <f>SUM(E53)</f>
        <v>2928768.9</v>
      </c>
      <c r="F52" s="76">
        <f t="shared" ref="F52:N52" si="9">SUM(F53)</f>
        <v>736832.55</v>
      </c>
      <c r="G52" s="76">
        <f t="shared" si="9"/>
        <v>4922040.8600000003</v>
      </c>
      <c r="H52" s="76">
        <f t="shared" si="9"/>
        <v>1185034.51</v>
      </c>
      <c r="I52" s="76">
        <f t="shared" si="9"/>
        <v>937100</v>
      </c>
      <c r="J52" s="76">
        <f t="shared" si="9"/>
        <v>24553184</v>
      </c>
      <c r="K52" s="76">
        <f t="shared" si="9"/>
        <v>19271364.140000001</v>
      </c>
      <c r="L52" s="76">
        <f t="shared" si="9"/>
        <v>37286615.130000003</v>
      </c>
      <c r="M52" s="76">
        <f t="shared" si="9"/>
        <v>2237708</v>
      </c>
      <c r="N52" s="76">
        <f t="shared" si="9"/>
        <v>9077238.3300000001</v>
      </c>
      <c r="O52" s="77" t="s">
        <v>99</v>
      </c>
      <c r="P52" s="78"/>
      <c r="Q52" s="78"/>
      <c r="R52" s="78"/>
    </row>
    <row r="53" spans="1:18" ht="22.5" customHeight="1">
      <c r="A53" s="43" t="s">
        <v>100</v>
      </c>
      <c r="B53" s="43"/>
      <c r="C53" s="43"/>
      <c r="D53" s="44"/>
      <c r="E53" s="76">
        <v>2928768.9</v>
      </c>
      <c r="F53" s="76">
        <v>736832.55</v>
      </c>
      <c r="G53" s="76">
        <v>4922040.8600000003</v>
      </c>
      <c r="H53" s="76">
        <v>1185034.51</v>
      </c>
      <c r="I53" s="92">
        <v>937100</v>
      </c>
      <c r="J53" s="76">
        <v>24553184</v>
      </c>
      <c r="K53" s="76">
        <v>19271364.140000001</v>
      </c>
      <c r="L53" s="76">
        <v>37286615.130000003</v>
      </c>
      <c r="M53" s="76">
        <v>2237708</v>
      </c>
      <c r="N53" s="76">
        <v>9077238.3300000001</v>
      </c>
      <c r="O53" s="80" t="s">
        <v>101</v>
      </c>
      <c r="P53" s="43"/>
      <c r="Q53" s="43"/>
      <c r="R53" s="43"/>
    </row>
    <row r="54" spans="1:18" ht="8.25" customHeight="1">
      <c r="A54" s="51"/>
      <c r="B54" s="51"/>
      <c r="C54" s="51"/>
      <c r="D54" s="51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51"/>
      <c r="P54" s="51"/>
      <c r="Q54" s="51"/>
      <c r="R54" s="51"/>
    </row>
    <row r="55" spans="1:18">
      <c r="A55" s="1"/>
      <c r="B55" s="2" t="s">
        <v>0</v>
      </c>
      <c r="C55" s="3">
        <v>16.2</v>
      </c>
      <c r="D55" s="2" t="s">
        <v>67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1"/>
      <c r="P55" s="1"/>
      <c r="Q55" s="1"/>
      <c r="R55" s="1"/>
    </row>
    <row r="56" spans="1:18">
      <c r="A56" s="5"/>
      <c r="B56" s="6" t="s">
        <v>2</v>
      </c>
      <c r="C56" s="7">
        <v>16.2</v>
      </c>
      <c r="D56" s="6" t="s">
        <v>68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"/>
      <c r="P56" s="5"/>
      <c r="Q56" s="5"/>
      <c r="R56" s="5"/>
    </row>
    <row r="57" spans="1:18" ht="21.75">
      <c r="A57" s="9"/>
      <c r="B57" s="9"/>
      <c r="C57" s="9"/>
      <c r="D57" s="9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9"/>
      <c r="P57" s="9"/>
      <c r="Q57" s="9"/>
      <c r="R57" s="9"/>
    </row>
    <row r="58" spans="1:18">
      <c r="A58" s="11" t="s">
        <v>5</v>
      </c>
      <c r="B58" s="11"/>
      <c r="C58" s="11"/>
      <c r="D58" s="12"/>
      <c r="E58" s="58" t="s">
        <v>6</v>
      </c>
      <c r="F58" s="59"/>
      <c r="G58" s="59"/>
      <c r="H58" s="59"/>
      <c r="I58" s="59"/>
      <c r="J58" s="60"/>
      <c r="K58" s="61"/>
      <c r="L58" s="62" t="s">
        <v>7</v>
      </c>
      <c r="M58" s="63"/>
      <c r="N58" s="63"/>
      <c r="O58" s="13" t="s">
        <v>8</v>
      </c>
      <c r="P58" s="16"/>
      <c r="Q58" s="17"/>
      <c r="R58" s="17"/>
    </row>
    <row r="59" spans="1:18">
      <c r="A59" s="19"/>
      <c r="B59" s="19"/>
      <c r="C59" s="19"/>
      <c r="D59" s="20"/>
      <c r="E59" s="64" t="s">
        <v>9</v>
      </c>
      <c r="F59" s="65"/>
      <c r="G59" s="65"/>
      <c r="H59" s="65"/>
      <c r="I59" s="65"/>
      <c r="J59" s="66"/>
      <c r="K59" s="67"/>
      <c r="L59" s="68" t="s">
        <v>10</v>
      </c>
      <c r="M59" s="69"/>
      <c r="N59" s="69"/>
      <c r="O59" s="26"/>
      <c r="P59" s="27"/>
      <c r="Q59" s="17"/>
      <c r="R59" s="17"/>
    </row>
    <row r="60" spans="1:18">
      <c r="A60" s="19"/>
      <c r="B60" s="19"/>
      <c r="C60" s="19"/>
      <c r="D60" s="20"/>
      <c r="E60" s="70"/>
      <c r="F60" s="70"/>
      <c r="G60" s="70"/>
      <c r="H60" s="70"/>
      <c r="I60" s="70"/>
      <c r="J60" s="71"/>
      <c r="K60" s="72"/>
      <c r="L60" s="73"/>
      <c r="M60" s="73" t="s">
        <v>7</v>
      </c>
      <c r="N60" s="73" t="s">
        <v>7</v>
      </c>
      <c r="O60" s="26"/>
      <c r="P60" s="27"/>
      <c r="Q60" s="17"/>
      <c r="R60" s="17"/>
    </row>
    <row r="61" spans="1:18">
      <c r="A61" s="19"/>
      <c r="B61" s="19"/>
      <c r="C61" s="19"/>
      <c r="D61" s="20"/>
      <c r="E61" s="70" t="s">
        <v>11</v>
      </c>
      <c r="F61" s="70" t="s">
        <v>12</v>
      </c>
      <c r="G61" s="70" t="s">
        <v>13</v>
      </c>
      <c r="H61" s="70" t="s">
        <v>14</v>
      </c>
      <c r="I61" s="70" t="s">
        <v>15</v>
      </c>
      <c r="J61" s="73" t="s">
        <v>16</v>
      </c>
      <c r="K61" s="73" t="s">
        <v>17</v>
      </c>
      <c r="L61" s="73" t="s">
        <v>18</v>
      </c>
      <c r="M61" s="73" t="s">
        <v>19</v>
      </c>
      <c r="N61" s="73" t="s">
        <v>20</v>
      </c>
      <c r="O61" s="26"/>
      <c r="P61" s="27"/>
      <c r="Q61" s="17"/>
      <c r="R61" s="17"/>
    </row>
    <row r="62" spans="1:18">
      <c r="A62" s="19"/>
      <c r="B62" s="19"/>
      <c r="C62" s="19"/>
      <c r="D62" s="20"/>
      <c r="E62" s="70" t="s">
        <v>21</v>
      </c>
      <c r="F62" s="70" t="s">
        <v>22</v>
      </c>
      <c r="G62" s="70" t="s">
        <v>23</v>
      </c>
      <c r="H62" s="70" t="s">
        <v>24</v>
      </c>
      <c r="I62" s="70" t="s">
        <v>25</v>
      </c>
      <c r="J62" s="70" t="s">
        <v>26</v>
      </c>
      <c r="K62" s="73"/>
      <c r="L62" s="73" t="s">
        <v>27</v>
      </c>
      <c r="M62" s="73" t="s">
        <v>28</v>
      </c>
      <c r="N62" s="73" t="s">
        <v>29</v>
      </c>
      <c r="O62" s="26"/>
      <c r="P62" s="27"/>
      <c r="Q62" s="17"/>
      <c r="R62" s="17"/>
    </row>
    <row r="63" spans="1:18">
      <c r="A63" s="22"/>
      <c r="B63" s="22"/>
      <c r="C63" s="22"/>
      <c r="D63" s="23"/>
      <c r="E63" s="74" t="s">
        <v>30</v>
      </c>
      <c r="F63" s="74" t="s">
        <v>31</v>
      </c>
      <c r="G63" s="74"/>
      <c r="H63" s="74" t="s">
        <v>32</v>
      </c>
      <c r="I63" s="74"/>
      <c r="J63" s="74"/>
      <c r="K63" s="75"/>
      <c r="L63" s="75" t="s">
        <v>10</v>
      </c>
      <c r="M63" s="75" t="s">
        <v>33</v>
      </c>
      <c r="N63" s="75" t="s">
        <v>34</v>
      </c>
      <c r="O63" s="34"/>
      <c r="P63" s="35"/>
      <c r="Q63" s="17"/>
      <c r="R63" s="17"/>
    </row>
    <row r="64" spans="1:18">
      <c r="A64" s="36" t="s">
        <v>102</v>
      </c>
      <c r="B64" s="36"/>
      <c r="C64" s="36"/>
      <c r="D64" s="37"/>
      <c r="E64" s="76">
        <f>SUM(E65)</f>
        <v>680084.39</v>
      </c>
      <c r="F64" s="76">
        <f t="shared" ref="F64:N64" si="10">SUM(F65)</f>
        <v>425215.4</v>
      </c>
      <c r="G64" s="94" t="s">
        <v>39</v>
      </c>
      <c r="H64" s="94" t="s">
        <v>39</v>
      </c>
      <c r="I64" s="76">
        <f t="shared" si="10"/>
        <v>336539.31</v>
      </c>
      <c r="J64" s="76">
        <f t="shared" si="10"/>
        <v>18934383</v>
      </c>
      <c r="K64" s="76">
        <f t="shared" si="10"/>
        <v>18540214.949999999</v>
      </c>
      <c r="L64" s="76">
        <f t="shared" si="10"/>
        <v>21860462.079999998</v>
      </c>
      <c r="M64" s="76">
        <f t="shared" si="10"/>
        <v>2108870</v>
      </c>
      <c r="N64" s="76">
        <f t="shared" si="10"/>
        <v>10078840.73</v>
      </c>
      <c r="O64" s="77" t="s">
        <v>103</v>
      </c>
      <c r="P64" s="78"/>
      <c r="Q64" s="78"/>
      <c r="R64" s="78"/>
    </row>
    <row r="65" spans="1:18">
      <c r="A65" s="43" t="s">
        <v>104</v>
      </c>
      <c r="B65" s="43"/>
      <c r="C65" s="43"/>
      <c r="D65" s="44"/>
      <c r="E65" s="76">
        <v>680084.39</v>
      </c>
      <c r="F65" s="76">
        <v>425215.4</v>
      </c>
      <c r="G65" s="95" t="s">
        <v>39</v>
      </c>
      <c r="H65" s="96" t="s">
        <v>39</v>
      </c>
      <c r="I65" s="76">
        <v>336539.31</v>
      </c>
      <c r="J65" s="76">
        <v>18934383</v>
      </c>
      <c r="K65" s="76">
        <v>18540214.949999999</v>
      </c>
      <c r="L65" s="76">
        <v>21860462.079999998</v>
      </c>
      <c r="M65" s="76">
        <v>2108870</v>
      </c>
      <c r="N65" s="76">
        <v>10078840.73</v>
      </c>
      <c r="O65" s="48" t="s">
        <v>105</v>
      </c>
      <c r="P65" s="49"/>
      <c r="Q65" s="49"/>
      <c r="R65" s="49"/>
    </row>
    <row r="66" spans="1:18">
      <c r="A66" s="36" t="s">
        <v>106</v>
      </c>
      <c r="B66" s="36"/>
      <c r="C66" s="36"/>
      <c r="D66" s="37"/>
      <c r="E66" s="76">
        <f>SUM(E67:E68)</f>
        <v>820577.15</v>
      </c>
      <c r="F66" s="76">
        <f t="shared" ref="F66:N66" si="11">SUM(F67:F68)</f>
        <v>409634</v>
      </c>
      <c r="G66" s="76">
        <f t="shared" si="11"/>
        <v>594653.56000000006</v>
      </c>
      <c r="H66" s="76">
        <f t="shared" si="11"/>
        <v>39328</v>
      </c>
      <c r="I66" s="76">
        <f t="shared" si="11"/>
        <v>288850</v>
      </c>
      <c r="J66" s="76">
        <f t="shared" si="11"/>
        <v>43001485.620000005</v>
      </c>
      <c r="K66" s="76">
        <f t="shared" si="11"/>
        <v>28551668.329999998</v>
      </c>
      <c r="L66" s="76">
        <f t="shared" si="11"/>
        <v>53964967.579999998</v>
      </c>
      <c r="M66" s="76">
        <f t="shared" si="11"/>
        <v>5299650.04</v>
      </c>
      <c r="N66" s="76">
        <f t="shared" si="11"/>
        <v>13971287.99</v>
      </c>
      <c r="O66" s="77" t="s">
        <v>107</v>
      </c>
      <c r="P66" s="78"/>
      <c r="Q66" s="78"/>
      <c r="R66" s="78"/>
    </row>
    <row r="67" spans="1:18">
      <c r="A67" s="43" t="s">
        <v>108</v>
      </c>
      <c r="B67" s="43"/>
      <c r="C67" s="43"/>
      <c r="D67" s="44"/>
      <c r="E67" s="76">
        <v>748173.25</v>
      </c>
      <c r="F67" s="76">
        <v>335818</v>
      </c>
      <c r="G67" s="76">
        <v>351675.06</v>
      </c>
      <c r="H67" s="79" t="s">
        <v>39</v>
      </c>
      <c r="I67" s="76">
        <v>70312</v>
      </c>
      <c r="J67" s="76">
        <v>13084832</v>
      </c>
      <c r="K67" s="76">
        <v>16310149.75</v>
      </c>
      <c r="L67" s="76">
        <v>24937009.850000001</v>
      </c>
      <c r="M67" s="76">
        <v>531134.43000000005</v>
      </c>
      <c r="N67" s="76">
        <v>5158801.99</v>
      </c>
      <c r="O67" s="46" t="s">
        <v>109</v>
      </c>
      <c r="P67" s="47"/>
      <c r="Q67" s="47"/>
      <c r="R67" s="47"/>
    </row>
    <row r="68" spans="1:18">
      <c r="A68" s="43" t="s">
        <v>110</v>
      </c>
      <c r="B68" s="43"/>
      <c r="C68" s="43"/>
      <c r="D68" s="44"/>
      <c r="E68" s="76">
        <v>72403.899999999994</v>
      </c>
      <c r="F68" s="76">
        <v>73816</v>
      </c>
      <c r="G68" s="76">
        <v>242978.5</v>
      </c>
      <c r="H68" s="76">
        <v>39328</v>
      </c>
      <c r="I68" s="76">
        <v>218538</v>
      </c>
      <c r="J68" s="76">
        <v>29916653.620000001</v>
      </c>
      <c r="K68" s="76">
        <v>12241518.58</v>
      </c>
      <c r="L68" s="76">
        <v>29027957.73</v>
      </c>
      <c r="M68" s="76">
        <v>4768515.6100000003</v>
      </c>
      <c r="N68" s="76">
        <v>8812486</v>
      </c>
      <c r="O68" s="80" t="s">
        <v>111</v>
      </c>
      <c r="P68" s="43"/>
      <c r="Q68" s="43"/>
      <c r="R68" s="43"/>
    </row>
    <row r="69" spans="1:18">
      <c r="A69" s="36" t="s">
        <v>112</v>
      </c>
      <c r="B69" s="36"/>
      <c r="C69" s="36"/>
      <c r="D69" s="37"/>
      <c r="E69" s="76">
        <f>SUM(E70)</f>
        <v>623241.44999999995</v>
      </c>
      <c r="F69" s="76">
        <f t="shared" ref="F69:N69" si="12">SUM(F70)</f>
        <v>331210.14</v>
      </c>
      <c r="G69" s="76">
        <f t="shared" si="12"/>
        <v>1507542.81</v>
      </c>
      <c r="H69" s="79" t="s">
        <v>39</v>
      </c>
      <c r="I69" s="76">
        <f t="shared" si="12"/>
        <v>133645</v>
      </c>
      <c r="J69" s="76">
        <f t="shared" si="12"/>
        <v>16388465</v>
      </c>
      <c r="K69" s="76">
        <f t="shared" si="12"/>
        <v>21948068</v>
      </c>
      <c r="L69" s="76">
        <f t="shared" si="12"/>
        <v>29355426.789999999</v>
      </c>
      <c r="M69" s="76">
        <f t="shared" si="12"/>
        <v>6150150.1900000004</v>
      </c>
      <c r="N69" s="76">
        <f t="shared" si="12"/>
        <v>1470398.43</v>
      </c>
      <c r="O69" s="77" t="s">
        <v>113</v>
      </c>
      <c r="P69" s="78"/>
      <c r="Q69" s="78"/>
      <c r="R69" s="78"/>
    </row>
    <row r="70" spans="1:18">
      <c r="A70" s="43" t="s">
        <v>114</v>
      </c>
      <c r="B70" s="43"/>
      <c r="C70" s="43"/>
      <c r="D70" s="44"/>
      <c r="E70" s="97">
        <v>623241.44999999995</v>
      </c>
      <c r="F70" s="97">
        <v>331210.14</v>
      </c>
      <c r="G70" s="97">
        <v>1507542.81</v>
      </c>
      <c r="H70" s="98" t="s">
        <v>39</v>
      </c>
      <c r="I70" s="97">
        <v>133645</v>
      </c>
      <c r="J70" s="97">
        <v>16388465</v>
      </c>
      <c r="K70" s="97">
        <v>21948068</v>
      </c>
      <c r="L70" s="97">
        <v>29355426.789999999</v>
      </c>
      <c r="M70" s="97">
        <v>6150150.1900000004</v>
      </c>
      <c r="N70" s="97">
        <v>1470398.43</v>
      </c>
      <c r="O70" s="99" t="s">
        <v>115</v>
      </c>
      <c r="P70" s="100"/>
      <c r="Q70" s="100"/>
      <c r="R70" s="100"/>
    </row>
    <row r="71" spans="1:18">
      <c r="A71" s="81" t="s">
        <v>116</v>
      </c>
      <c r="B71" s="81"/>
      <c r="C71" s="81"/>
      <c r="D71" s="82"/>
      <c r="E71" s="98" t="s">
        <v>117</v>
      </c>
      <c r="F71" s="98" t="s">
        <v>117</v>
      </c>
      <c r="G71" s="98" t="s">
        <v>118</v>
      </c>
      <c r="H71" s="98" t="s">
        <v>117</v>
      </c>
      <c r="I71" s="98" t="s">
        <v>117</v>
      </c>
      <c r="J71" s="98" t="s">
        <v>117</v>
      </c>
      <c r="K71" s="101"/>
      <c r="L71" s="101" t="s">
        <v>117</v>
      </c>
      <c r="M71" s="101" t="s">
        <v>117</v>
      </c>
      <c r="N71" s="98" t="s">
        <v>117</v>
      </c>
      <c r="O71" s="26" t="s">
        <v>119</v>
      </c>
      <c r="P71" s="27"/>
      <c r="Q71" s="27"/>
      <c r="R71" s="27"/>
    </row>
    <row r="72" spans="1:18">
      <c r="A72" s="81" t="s">
        <v>120</v>
      </c>
      <c r="B72" s="81"/>
      <c r="C72" s="81"/>
      <c r="D72" s="82"/>
      <c r="E72" s="98" t="s">
        <v>117</v>
      </c>
      <c r="F72" s="98" t="s">
        <v>117</v>
      </c>
      <c r="G72" s="98" t="s">
        <v>118</v>
      </c>
      <c r="H72" s="98" t="s">
        <v>117</v>
      </c>
      <c r="I72" s="98" t="s">
        <v>117</v>
      </c>
      <c r="J72" s="98" t="s">
        <v>117</v>
      </c>
      <c r="K72" s="101"/>
      <c r="L72" s="101" t="s">
        <v>117</v>
      </c>
      <c r="M72" s="101" t="s">
        <v>117</v>
      </c>
      <c r="N72" s="98" t="s">
        <v>117</v>
      </c>
      <c r="O72" s="26" t="s">
        <v>121</v>
      </c>
      <c r="P72" s="27"/>
      <c r="Q72" s="27"/>
      <c r="R72" s="27"/>
    </row>
    <row r="73" spans="1:18">
      <c r="A73" s="81" t="s">
        <v>122</v>
      </c>
      <c r="B73" s="81"/>
      <c r="C73" s="81"/>
      <c r="D73" s="82"/>
      <c r="E73" s="97">
        <f>SUM(E74)</f>
        <v>237756.88</v>
      </c>
      <c r="F73" s="97">
        <f t="shared" ref="F73:N73" si="13">SUM(F74)</f>
        <v>301276.19</v>
      </c>
      <c r="G73" s="97">
        <f t="shared" si="13"/>
        <v>137166.85999999999</v>
      </c>
      <c r="H73" s="98" t="s">
        <v>39</v>
      </c>
      <c r="I73" s="97">
        <f t="shared" si="13"/>
        <v>225178</v>
      </c>
      <c r="J73" s="97">
        <f t="shared" si="13"/>
        <v>20370425</v>
      </c>
      <c r="K73" s="97">
        <f t="shared" si="13"/>
        <v>18147885.859999999</v>
      </c>
      <c r="L73" s="97">
        <f t="shared" si="13"/>
        <v>23463613.75</v>
      </c>
      <c r="M73" s="97">
        <f t="shared" si="13"/>
        <v>9321590</v>
      </c>
      <c r="N73" s="97">
        <f t="shared" si="13"/>
        <v>1302818.8400000001</v>
      </c>
      <c r="O73" s="26" t="s">
        <v>123</v>
      </c>
      <c r="P73" s="27"/>
      <c r="Q73" s="27"/>
      <c r="R73" s="27"/>
    </row>
    <row r="74" spans="1:18" ht="21.75">
      <c r="A74" s="86"/>
      <c r="B74" s="87" t="s">
        <v>124</v>
      </c>
      <c r="C74" s="86"/>
      <c r="D74" s="86"/>
      <c r="E74" s="97">
        <v>237756.88</v>
      </c>
      <c r="F74" s="97">
        <v>301276.19</v>
      </c>
      <c r="G74" s="97">
        <v>137166.85999999999</v>
      </c>
      <c r="H74" s="98" t="s">
        <v>39</v>
      </c>
      <c r="I74" s="97">
        <v>225178</v>
      </c>
      <c r="J74" s="97">
        <v>20370425</v>
      </c>
      <c r="K74" s="102">
        <v>18147885.859999999</v>
      </c>
      <c r="L74" s="102">
        <v>23463613.75</v>
      </c>
      <c r="M74" s="102">
        <v>9321590</v>
      </c>
      <c r="N74" s="97">
        <v>1302818.8400000001</v>
      </c>
      <c r="O74" s="86"/>
      <c r="P74" s="86"/>
      <c r="Q74" s="86"/>
      <c r="R74" s="86"/>
    </row>
    <row r="75" spans="1:18">
      <c r="A75" s="81" t="s">
        <v>125</v>
      </c>
      <c r="B75" s="81"/>
      <c r="C75" s="81"/>
      <c r="D75" s="82"/>
      <c r="E75" s="98" t="s">
        <v>117</v>
      </c>
      <c r="F75" s="98" t="s">
        <v>117</v>
      </c>
      <c r="G75" s="98" t="s">
        <v>118</v>
      </c>
      <c r="H75" s="98" t="s">
        <v>117</v>
      </c>
      <c r="I75" s="98" t="s">
        <v>117</v>
      </c>
      <c r="J75" s="98" t="s">
        <v>117</v>
      </c>
      <c r="K75" s="101"/>
      <c r="L75" s="101" t="s">
        <v>117</v>
      </c>
      <c r="M75" s="101" t="s">
        <v>117</v>
      </c>
      <c r="N75" s="98" t="s">
        <v>117</v>
      </c>
      <c r="O75" s="26" t="s">
        <v>126</v>
      </c>
      <c r="P75" s="27"/>
      <c r="Q75" s="27"/>
      <c r="R75" s="27"/>
    </row>
    <row r="76" spans="1:18">
      <c r="A76" s="103"/>
      <c r="B76" s="103"/>
      <c r="C76" s="103"/>
      <c r="D76" s="104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3"/>
      <c r="P76" s="103"/>
      <c r="Q76" s="17"/>
      <c r="R76" s="17"/>
    </row>
    <row r="77" spans="1:18" ht="24.75" customHeight="1" thickBot="1">
      <c r="A77" s="106"/>
      <c r="B77" s="107" t="s">
        <v>127</v>
      </c>
      <c r="C77" s="107"/>
      <c r="D77" s="107"/>
      <c r="E77" s="108">
        <f>SUM(E11:E12,E14:E18,E20:E21,E23:E25,E38:E40,E42:E43,E45,E47:E48,E50:E51,E53,E65,E67:E68,E70,E74)</f>
        <v>41240659.789999999</v>
      </c>
      <c r="F77" s="108">
        <f t="shared" ref="F77:N77" si="14">SUM(F11:F12,F14:F18,F20:F21,F23:F25,F38:F40,F42:F43,F45,F47:F48,F50:F51,F53,F65,F67:F68,F70,F74)</f>
        <v>15222317.370000003</v>
      </c>
      <c r="G77" s="109">
        <f t="shared" si="14"/>
        <v>46860648.210000016</v>
      </c>
      <c r="H77" s="108">
        <f t="shared" si="14"/>
        <v>21247362.170000002</v>
      </c>
      <c r="I77" s="108">
        <f t="shared" si="14"/>
        <v>118057598.68000001</v>
      </c>
      <c r="J77" s="109">
        <f t="shared" si="14"/>
        <v>741709746.25999999</v>
      </c>
      <c r="K77" s="108">
        <f t="shared" si="14"/>
        <v>607148304.16999996</v>
      </c>
      <c r="L77" s="108">
        <f t="shared" si="14"/>
        <v>1024500013.3100001</v>
      </c>
      <c r="M77" s="108">
        <f t="shared" si="14"/>
        <v>231670546.06999999</v>
      </c>
      <c r="N77" s="108">
        <f t="shared" si="14"/>
        <v>211477462.70000002</v>
      </c>
      <c r="O77" s="107"/>
      <c r="P77" s="107"/>
      <c r="Q77" s="106"/>
      <c r="R77" s="17"/>
    </row>
    <row r="78" spans="1:18" ht="17.25" customHeight="1" thickTop="1">
      <c r="A78" s="110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7"/>
      <c r="R78" s="17"/>
    </row>
    <row r="79" spans="1:18">
      <c r="A79" s="17"/>
      <c r="B79" s="111" t="s">
        <v>128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>
      <c r="A80" s="17"/>
      <c r="B80" s="111" t="s">
        <v>129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</sheetData>
  <mergeCells count="101">
    <mergeCell ref="A73:D73"/>
    <mergeCell ref="O73:R73"/>
    <mergeCell ref="A75:D75"/>
    <mergeCell ref="O75:R75"/>
    <mergeCell ref="A70:D70"/>
    <mergeCell ref="O70:R70"/>
    <mergeCell ref="A71:D71"/>
    <mergeCell ref="O71:R71"/>
    <mergeCell ref="A72:D72"/>
    <mergeCell ref="O72:R72"/>
    <mergeCell ref="A67:D67"/>
    <mergeCell ref="O67:R67"/>
    <mergeCell ref="A68:D68"/>
    <mergeCell ref="O68:R68"/>
    <mergeCell ref="A69:D69"/>
    <mergeCell ref="O69:R69"/>
    <mergeCell ref="A64:D64"/>
    <mergeCell ref="O64:R64"/>
    <mergeCell ref="A65:D65"/>
    <mergeCell ref="O65:R65"/>
    <mergeCell ref="A66:D66"/>
    <mergeCell ref="O66:R66"/>
    <mergeCell ref="A53:D53"/>
    <mergeCell ref="O53:R53"/>
    <mergeCell ref="A58:D63"/>
    <mergeCell ref="E58:J58"/>
    <mergeCell ref="L58:N58"/>
    <mergeCell ref="O58:P63"/>
    <mergeCell ref="E59:J59"/>
    <mergeCell ref="L59:N59"/>
    <mergeCell ref="A50:D50"/>
    <mergeCell ref="O50:R50"/>
    <mergeCell ref="A51:D51"/>
    <mergeCell ref="O51:R51"/>
    <mergeCell ref="A52:D52"/>
    <mergeCell ref="O52:R52"/>
    <mergeCell ref="A47:D47"/>
    <mergeCell ref="O47:R47"/>
    <mergeCell ref="A48:D48"/>
    <mergeCell ref="O48:R48"/>
    <mergeCell ref="A49:D49"/>
    <mergeCell ref="O49:R49"/>
    <mergeCell ref="A44:D44"/>
    <mergeCell ref="O44:R44"/>
    <mergeCell ref="A45:D45"/>
    <mergeCell ref="O45:R45"/>
    <mergeCell ref="A46:D46"/>
    <mergeCell ref="O46:R46"/>
    <mergeCell ref="A40:D40"/>
    <mergeCell ref="O40:R40"/>
    <mergeCell ref="A41:D41"/>
    <mergeCell ref="O41:R41"/>
    <mergeCell ref="A42:D42"/>
    <mergeCell ref="O43:R43"/>
    <mergeCell ref="A37:D37"/>
    <mergeCell ref="O37:R37"/>
    <mergeCell ref="A38:D38"/>
    <mergeCell ref="O38:R38"/>
    <mergeCell ref="A39:D39"/>
    <mergeCell ref="O39:R39"/>
    <mergeCell ref="A24:D24"/>
    <mergeCell ref="O24:R24"/>
    <mergeCell ref="A25:D25"/>
    <mergeCell ref="A31:D36"/>
    <mergeCell ref="E31:J31"/>
    <mergeCell ref="L31:N31"/>
    <mergeCell ref="O31:P36"/>
    <mergeCell ref="E32:J32"/>
    <mergeCell ref="L32:N32"/>
    <mergeCell ref="A21:D21"/>
    <mergeCell ref="O21:R21"/>
    <mergeCell ref="A22:D22"/>
    <mergeCell ref="O22:R22"/>
    <mergeCell ref="A23:D23"/>
    <mergeCell ref="O23:R23"/>
    <mergeCell ref="A17:D17"/>
    <mergeCell ref="O17:R17"/>
    <mergeCell ref="A18:D18"/>
    <mergeCell ref="A19:D19"/>
    <mergeCell ref="O19:R19"/>
    <mergeCell ref="A20:D20"/>
    <mergeCell ref="O20:R20"/>
    <mergeCell ref="A14:D14"/>
    <mergeCell ref="O14:R14"/>
    <mergeCell ref="A15:D15"/>
    <mergeCell ref="O15:R15"/>
    <mergeCell ref="A16:D16"/>
    <mergeCell ref="O16:R16"/>
    <mergeCell ref="A10:D10"/>
    <mergeCell ref="O10:R10"/>
    <mergeCell ref="A11:D11"/>
    <mergeCell ref="A12:D12"/>
    <mergeCell ref="O12:R12"/>
    <mergeCell ref="A13:D13"/>
    <mergeCell ref="O13:R13"/>
    <mergeCell ref="A4:D9"/>
    <mergeCell ref="E4:K4"/>
    <mergeCell ref="L4:N4"/>
    <mergeCell ref="O4:P9"/>
    <mergeCell ref="E5:K5"/>
    <mergeCell ref="L5:N5"/>
  </mergeCells>
  <pageMargins left="0.55118110236220474" right="0.35433070866141736" top="0.78740157480314965" bottom="0.59055118110236227" header="0.51181102362204722" footer="0.51181102362204722"/>
  <pageSetup paperSize="9" scale="80" orientation="landscape" horizontalDpi="1200" verticalDpi="1200" r:id="rId1"/>
  <headerFooter alignWithMargins="0"/>
  <rowBreaks count="2" manualBreakCount="2">
    <brk id="26" max="16" man="1"/>
    <brk id="5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2015-09-07T08:10:21Z</dcterms:created>
  <dcterms:modified xsi:type="dcterms:W3CDTF">2015-09-07T08:10:27Z</dcterms:modified>
</cp:coreProperties>
</file>