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15" windowWidth="18855" windowHeight="11220"/>
  </bookViews>
  <sheets>
    <sheet name="ตาราง 2" sheetId="1" r:id="rId1"/>
  </sheets>
  <calcPr calcId="124519"/>
</workbook>
</file>

<file path=xl/calcChain.xml><?xml version="1.0" encoding="utf-8"?>
<calcChain xmlns="http://schemas.openxmlformats.org/spreadsheetml/2006/main">
  <c r="B6" i="1"/>
  <c r="B36"/>
  <c r="B35"/>
  <c r="N34"/>
  <c r="M34"/>
  <c r="L34"/>
  <c r="K34"/>
  <c r="J34"/>
  <c r="I34"/>
  <c r="H34"/>
  <c r="G34"/>
  <c r="F34"/>
  <c r="E34"/>
  <c r="D34"/>
  <c r="C34"/>
  <c r="B34" s="1"/>
  <c r="N33"/>
  <c r="M33"/>
  <c r="L33"/>
  <c r="K33"/>
  <c r="J33"/>
  <c r="I33"/>
  <c r="H33"/>
  <c r="G33"/>
  <c r="F33"/>
  <c r="E33"/>
  <c r="D33"/>
  <c r="C33"/>
  <c r="B33" s="1"/>
  <c r="N32"/>
  <c r="M32"/>
  <c r="L32"/>
  <c r="K32"/>
  <c r="J32"/>
  <c r="I32"/>
  <c r="H32"/>
  <c r="G32"/>
  <c r="F32"/>
  <c r="B32" s="1"/>
  <c r="E32"/>
  <c r="D32"/>
  <c r="C32"/>
  <c r="N30"/>
  <c r="L30"/>
  <c r="J30"/>
  <c r="B30"/>
  <c r="N29"/>
  <c r="M29"/>
  <c r="L29"/>
  <c r="K29"/>
  <c r="J29"/>
  <c r="I29"/>
  <c r="H29"/>
  <c r="G29"/>
  <c r="F29"/>
  <c r="E29"/>
  <c r="D29"/>
  <c r="C29"/>
  <c r="B29" s="1"/>
  <c r="N28"/>
  <c r="M28"/>
  <c r="L28"/>
  <c r="K28"/>
  <c r="J28"/>
  <c r="I28"/>
  <c r="H28"/>
  <c r="G28"/>
  <c r="F28"/>
  <c r="E28"/>
  <c r="D28"/>
  <c r="C28"/>
  <c r="B28" s="1"/>
  <c r="N27" s="1"/>
  <c r="M27" s="1"/>
  <c r="L27" s="1"/>
  <c r="K27" s="1"/>
  <c r="J27" s="1"/>
  <c r="I27" s="1"/>
  <c r="H27" s="1"/>
  <c r="G27" s="1"/>
  <c r="F27" s="1"/>
  <c r="E27" s="1"/>
  <c r="D27" s="1"/>
  <c r="C27" s="1"/>
  <c r="B27" s="1"/>
  <c r="N26"/>
  <c r="M26"/>
  <c r="L26"/>
  <c r="K26"/>
  <c r="J26"/>
  <c r="I26"/>
  <c r="H26"/>
  <c r="G26"/>
  <c r="F26"/>
  <c r="E26"/>
  <c r="D26"/>
  <c r="C26"/>
  <c r="B26"/>
  <c r="N25"/>
  <c r="M25"/>
  <c r="L25"/>
  <c r="K25"/>
  <c r="J25"/>
  <c r="I25"/>
  <c r="H25"/>
  <c r="G25"/>
  <c r="F25"/>
  <c r="E25"/>
  <c r="D25"/>
  <c r="C25"/>
  <c r="B25" s="1"/>
  <c r="N24"/>
  <c r="M24"/>
  <c r="L24"/>
  <c r="K24"/>
  <c r="J24"/>
  <c r="I24"/>
  <c r="H24"/>
  <c r="G24"/>
  <c r="F24"/>
  <c r="E24"/>
  <c r="D24"/>
  <c r="C24"/>
  <c r="B24" s="1"/>
  <c r="N23"/>
  <c r="M23"/>
  <c r="L23"/>
  <c r="K23"/>
  <c r="J23"/>
  <c r="I23"/>
  <c r="H23"/>
  <c r="G23"/>
  <c r="F23"/>
  <c r="E23"/>
  <c r="D23"/>
  <c r="C23"/>
  <c r="B23" s="1"/>
  <c r="B20"/>
  <c r="B18"/>
  <c r="B17"/>
  <c r="B16"/>
  <c r="N15"/>
  <c r="N31" s="1"/>
  <c r="M31" s="1"/>
  <c r="L31" s="1"/>
  <c r="K31" s="1"/>
  <c r="M15"/>
  <c r="L15"/>
  <c r="K15"/>
  <c r="J15"/>
  <c r="J31" s="1"/>
  <c r="I31" s="1"/>
  <c r="H31" s="1"/>
  <c r="G31" s="1"/>
  <c r="I15"/>
  <c r="H15"/>
  <c r="G15"/>
  <c r="F15"/>
  <c r="F31" s="1"/>
  <c r="E31" s="1"/>
  <c r="D31" s="1"/>
  <c r="C31" s="1"/>
  <c r="B31" s="1"/>
  <c r="E15"/>
  <c r="D15"/>
  <c r="C15"/>
  <c r="B15" s="1"/>
  <c r="B14"/>
  <c r="B13"/>
  <c r="B12"/>
  <c r="N11"/>
  <c r="M11"/>
  <c r="L11"/>
  <c r="K11"/>
  <c r="J11"/>
  <c r="I11"/>
  <c r="H11"/>
  <c r="G11"/>
  <c r="F11"/>
  <c r="E11"/>
  <c r="D11"/>
  <c r="C11"/>
  <c r="B11" s="1"/>
  <c r="B10"/>
  <c r="B9"/>
  <c r="B8"/>
  <c r="B7"/>
  <c r="N22" l="1"/>
  <c r="M22" s="1"/>
  <c r="L22" s="1"/>
  <c r="K22" s="1"/>
  <c r="J22" s="1"/>
  <c r="I22" s="1"/>
  <c r="H22" s="1"/>
  <c r="G22" s="1"/>
  <c r="F22" s="1"/>
  <c r="E22" s="1"/>
  <c r="D22" s="1"/>
  <c r="C22" s="1"/>
  <c r="B22" s="1"/>
</calcChain>
</file>

<file path=xl/sharedStrings.xml><?xml version="1.0" encoding="utf-8"?>
<sst xmlns="http://schemas.openxmlformats.org/spreadsheetml/2006/main" count="92" uniqueCount="30">
  <si>
    <t>ตาราง 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</si>
  <si>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</si>
  <si>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</si>
  <si>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</si>
  <si>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</si>
  <si>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</si>
  <si>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</si>
  <si>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</si>
  <si>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</si>
  <si>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</si>
  <si>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</si>
  <si>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</si>
  <si>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</si>
  <si>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</si>
  <si>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</si>
  <si>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</si>
  <si>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</si>
  <si>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</si>
  <si>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</si>
  <si>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</si>
  <si>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</si>
  <si>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</si>
  <si>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</si>
  <si>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</t>
  </si>
  <si>
    <t>เฉลี่ยปี</t>
  </si>
  <si>
    <t xml:space="preserve">ไตรมาสที่ 1 </t>
  </si>
  <si>
    <t>ไตรมาสที่ 2</t>
  </si>
  <si>
    <t>ไตรมาสที่ 3</t>
  </si>
  <si>
    <t>ไตรมาสที่ 4</t>
  </si>
  <si>
    <t>ที่มา : การสำรวจภาวะการทำงานของประชากร จังหวัดพิษณุโลก  ไตรมาสที่  1 - 4   เดือนมกราคม - ธันวาคม  พ.ศ. 2557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</si>
</sst>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  <numFmt numFmtId="191" formatCode="_-* #,##0.0_-;\-* #,##0.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187" fontId="3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 vertical="justify"/>
    </xf>
    <xf numFmtId="188" fontId="3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1" fontId="5" fillId="0" borderId="0" xfId="1" applyNumberFormat="1" applyFont="1" applyBorder="1" applyAlignment="1">
      <alignment horizontal="right"/>
    </xf>
    <xf numFmtId="191" fontId="3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 vertical="justify"/>
    </xf>
    <xf numFmtId="0" fontId="3" fillId="0" borderId="1" xfId="0" applyFont="1" applyBorder="1" applyAlignment="1" applyProtection="1">
      <alignment horizontal="left" vertical="center"/>
    </xf>
    <xf numFmtId="188" fontId="5" fillId="0" borderId="1" xfId="1" applyNumberFormat="1" applyFont="1" applyBorder="1" applyAlignment="1">
      <alignment horizontal="right" vertical="justify"/>
    </xf>
    <xf numFmtId="191" fontId="3" fillId="0" borderId="1" xfId="1" applyNumberFormat="1" applyFont="1" applyBorder="1" applyAlignment="1">
      <alignment horizontal="right"/>
    </xf>
    <xf numFmtId="188" fontId="5" fillId="0" borderId="1" xfId="1" applyNumberFormat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Fill="1" applyBorder="1" applyAlignment="1">
      <alignment vertical="center"/>
    </xf>
    <xf numFmtId="190" fontId="3" fillId="0" borderId="0" xfId="0" applyNumberFormat="1" applyFont="1" applyBorder="1"/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"/>
  <sheetViews>
    <sheetView tabSelected="1" workbookViewId="0">
      <selection activeCell="T8" sqref="T8"/>
    </sheetView>
  </sheetViews>
  <sheetFormatPr defaultRowHeight="21"/>
  <cols>
    <col min="1" max="2" width="18.75" style="1" customWidth="1"/>
    <col min="3" max="3" width="12" style="39" customWidth="1"/>
    <col min="4" max="5" width="0" style="39" hidden="1" customWidth="1"/>
    <col min="6" max="6" width="13" style="39" customWidth="1"/>
    <col min="7" max="8" width="0" style="39" hidden="1" customWidth="1"/>
    <col min="9" max="9" width="12.25" style="39" customWidth="1"/>
    <col min="10" max="11" width="0" style="39" hidden="1" customWidth="1"/>
    <col min="12" max="12" width="11.625" style="39" customWidth="1"/>
    <col min="13" max="13" width="0" style="39" hidden="1" customWidth="1"/>
    <col min="14" max="14" width="1.125" style="39" hidden="1" customWidth="1"/>
    <col min="15" max="16384" width="9" style="39"/>
  </cols>
  <sheetData>
    <row r="1" spans="1:21" s="1" customFormat="1">
      <c r="A1" s="1" t="s">
        <v>0</v>
      </c>
      <c r="C1" s="2"/>
      <c r="D1" s="2"/>
      <c r="E1" s="2"/>
      <c r="F1" s="3"/>
    </row>
    <row r="2" spans="1:21" s="1" customFormat="1">
      <c r="C2" s="44"/>
      <c r="D2" s="44"/>
      <c r="E2" s="44"/>
      <c r="F2" s="3"/>
    </row>
    <row r="3" spans="1:21" s="2" customFormat="1" ht="18.75">
      <c r="A3" s="55" t="s">
        <v>1</v>
      </c>
      <c r="B3" s="54">
        <v>2557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44"/>
      <c r="N3" s="44"/>
      <c r="Q3" s="44"/>
      <c r="R3" s="44"/>
      <c r="S3" s="44"/>
      <c r="T3" s="44"/>
      <c r="U3" s="44"/>
    </row>
    <row r="4" spans="1:21" s="6" customFormat="1" ht="18.75">
      <c r="A4" s="56"/>
      <c r="B4" s="47" t="s">
        <v>24</v>
      </c>
      <c r="C4" s="43" t="s">
        <v>25</v>
      </c>
      <c r="D4" s="53" t="s">
        <v>2</v>
      </c>
      <c r="E4" s="53" t="s">
        <v>3</v>
      </c>
      <c r="F4" s="43" t="s">
        <v>26</v>
      </c>
      <c r="G4" s="53" t="s">
        <v>2</v>
      </c>
      <c r="H4" s="53" t="s">
        <v>3</v>
      </c>
      <c r="I4" s="43" t="s">
        <v>27</v>
      </c>
      <c r="J4" s="53" t="s">
        <v>2</v>
      </c>
      <c r="K4" s="53" t="s">
        <v>3</v>
      </c>
      <c r="L4" s="43" t="s">
        <v>28</v>
      </c>
      <c r="M4" s="5" t="s">
        <v>2</v>
      </c>
      <c r="N4" s="5" t="s">
        <v>3</v>
      </c>
      <c r="Q4" s="45"/>
      <c r="R4" s="45"/>
      <c r="S4" s="45"/>
      <c r="T4" s="45"/>
      <c r="U4" s="45"/>
    </row>
    <row r="5" spans="1:21" s="6" customFormat="1" ht="18.75">
      <c r="C5" s="7"/>
      <c r="D5" s="8" t="s">
        <v>4</v>
      </c>
      <c r="E5" s="7"/>
      <c r="F5" s="7"/>
      <c r="G5" s="8" t="s">
        <v>4</v>
      </c>
      <c r="H5" s="7"/>
      <c r="I5" s="7"/>
      <c r="J5" s="8" t="s">
        <v>4</v>
      </c>
      <c r="K5" s="7"/>
      <c r="L5" s="7"/>
      <c r="M5" s="8" t="s">
        <v>4</v>
      </c>
      <c r="N5" s="7"/>
    </row>
    <row r="6" spans="1:21" s="12" customFormat="1" ht="18.75">
      <c r="A6" s="9" t="s">
        <v>5</v>
      </c>
      <c r="B6" s="52">
        <f>AVERAGE(C6,F6,I6,L6)</f>
        <v>738981.25249999994</v>
      </c>
      <c r="C6" s="10">
        <v>738506</v>
      </c>
      <c r="D6" s="10">
        <v>354061</v>
      </c>
      <c r="E6" s="10">
        <v>384445</v>
      </c>
      <c r="F6" s="10">
        <v>738906</v>
      </c>
      <c r="G6" s="10">
        <v>354177</v>
      </c>
      <c r="H6" s="10">
        <v>384729</v>
      </c>
      <c r="I6" s="10">
        <v>739226</v>
      </c>
      <c r="J6" s="10">
        <v>354278</v>
      </c>
      <c r="K6" s="10">
        <v>384948</v>
      </c>
      <c r="L6" s="11">
        <v>739287.01</v>
      </c>
      <c r="M6" s="11">
        <v>354240</v>
      </c>
      <c r="N6" s="11">
        <v>385047</v>
      </c>
    </row>
    <row r="7" spans="1:21" s="12" customFormat="1" ht="18.75">
      <c r="A7" s="13" t="s">
        <v>6</v>
      </c>
      <c r="B7" s="48">
        <f t="shared" ref="B7:B36" si="0">AVERAGE(C7,F7,I7,L7)</f>
        <v>25504.962500000001</v>
      </c>
      <c r="C7" s="14">
        <v>30018.33</v>
      </c>
      <c r="D7" s="14">
        <v>8967.93</v>
      </c>
      <c r="E7" s="14">
        <v>21050.400000000001</v>
      </c>
      <c r="F7" s="14">
        <v>18673.099999999999</v>
      </c>
      <c r="G7" s="14">
        <v>7338.39</v>
      </c>
      <c r="H7" s="14">
        <v>11334.71</v>
      </c>
      <c r="I7" s="14">
        <v>23490.83</v>
      </c>
      <c r="J7" s="14">
        <v>8152.51</v>
      </c>
      <c r="K7" s="14">
        <v>15338.32</v>
      </c>
      <c r="L7" s="14">
        <v>29837.59</v>
      </c>
      <c r="M7" s="14">
        <v>8926.27</v>
      </c>
      <c r="N7" s="14">
        <v>20911.32</v>
      </c>
    </row>
    <row r="8" spans="1:21" s="12" customFormat="1" ht="18.75">
      <c r="A8" s="2" t="s">
        <v>7</v>
      </c>
      <c r="B8" s="48">
        <f t="shared" si="0"/>
        <v>246171.34</v>
      </c>
      <c r="C8" s="15">
        <v>245337.55</v>
      </c>
      <c r="D8" s="15">
        <v>111379.52</v>
      </c>
      <c r="E8" s="14">
        <v>133958.03</v>
      </c>
      <c r="F8" s="15">
        <v>253375.87</v>
      </c>
      <c r="G8" s="15">
        <v>111380.99</v>
      </c>
      <c r="H8" s="14">
        <v>141994.87</v>
      </c>
      <c r="I8" s="15">
        <v>247652.77</v>
      </c>
      <c r="J8" s="15">
        <v>109050.93</v>
      </c>
      <c r="K8" s="14">
        <v>138601.84</v>
      </c>
      <c r="L8" s="16">
        <v>238319.17</v>
      </c>
      <c r="M8" s="16">
        <v>104352.58</v>
      </c>
      <c r="N8" s="14">
        <v>133966.59</v>
      </c>
    </row>
    <row r="9" spans="1:21" s="12" customFormat="1" ht="18.75">
      <c r="A9" s="17" t="s">
        <v>8</v>
      </c>
      <c r="B9" s="48">
        <f t="shared" si="0"/>
        <v>106412.965</v>
      </c>
      <c r="C9" s="15">
        <v>105749.8</v>
      </c>
      <c r="D9" s="15">
        <v>54589.01</v>
      </c>
      <c r="E9" s="18">
        <v>51160.78</v>
      </c>
      <c r="F9" s="15">
        <v>106600.16</v>
      </c>
      <c r="G9" s="15">
        <v>58001.13</v>
      </c>
      <c r="H9" s="18">
        <v>48599.03</v>
      </c>
      <c r="I9" s="15">
        <v>104377.3</v>
      </c>
      <c r="J9" s="15">
        <v>56861.42</v>
      </c>
      <c r="K9" s="18">
        <v>47515.88</v>
      </c>
      <c r="L9" s="16">
        <v>108924.6</v>
      </c>
      <c r="M9" s="16">
        <v>58853.21</v>
      </c>
      <c r="N9" s="19">
        <v>50071.39</v>
      </c>
    </row>
    <row r="10" spans="1:21" s="12" customFormat="1" ht="18.75">
      <c r="A10" s="17" t="s">
        <v>9</v>
      </c>
      <c r="B10" s="48">
        <f t="shared" si="0"/>
        <v>146551.255</v>
      </c>
      <c r="C10" s="15">
        <v>144308.93</v>
      </c>
      <c r="D10" s="18">
        <v>76565.87</v>
      </c>
      <c r="E10" s="14">
        <v>67743.070000000007</v>
      </c>
      <c r="F10" s="15">
        <v>150216.34</v>
      </c>
      <c r="G10" s="18">
        <v>76752.42</v>
      </c>
      <c r="H10" s="14">
        <v>73463.92</v>
      </c>
      <c r="I10" s="15">
        <v>141484.21</v>
      </c>
      <c r="J10" s="18">
        <v>70562.78</v>
      </c>
      <c r="K10" s="14">
        <v>70921.429999999993</v>
      </c>
      <c r="L10" s="16">
        <v>150195.54</v>
      </c>
      <c r="M10" s="19">
        <v>81420.570000000007</v>
      </c>
      <c r="N10" s="14">
        <v>68774.97</v>
      </c>
    </row>
    <row r="11" spans="1:21" s="2" customFormat="1" ht="18.75">
      <c r="A11" s="2" t="s">
        <v>10</v>
      </c>
      <c r="B11" s="48">
        <f t="shared" si="0"/>
        <v>110730.94</v>
      </c>
      <c r="C11" s="18">
        <f t="shared" ref="C11:K11" si="1">SUM(C12:C14)</f>
        <v>104525.39</v>
      </c>
      <c r="D11" s="18">
        <f t="shared" si="1"/>
        <v>52191.229999999996</v>
      </c>
      <c r="E11" s="18">
        <f t="shared" si="1"/>
        <v>52334.16</v>
      </c>
      <c r="F11" s="18">
        <f t="shared" si="1"/>
        <v>110146.91</v>
      </c>
      <c r="G11" s="18">
        <f t="shared" si="1"/>
        <v>53046.770000000011</v>
      </c>
      <c r="H11" s="18">
        <f t="shared" si="1"/>
        <v>57100.139999999992</v>
      </c>
      <c r="I11" s="18">
        <f t="shared" si="1"/>
        <v>120622.31</v>
      </c>
      <c r="J11" s="18">
        <f t="shared" si="1"/>
        <v>60977.74</v>
      </c>
      <c r="K11" s="18">
        <f t="shared" si="1"/>
        <v>59644.56</v>
      </c>
      <c r="L11" s="19">
        <f>L12+L13+L14</f>
        <v>107629.15000000001</v>
      </c>
      <c r="M11" s="19">
        <f>M12+M13</f>
        <v>54043.86</v>
      </c>
      <c r="N11" s="19">
        <f>N12+N13+N14</f>
        <v>53585.299999999996</v>
      </c>
    </row>
    <row r="12" spans="1:21" s="2" customFormat="1" ht="18.75">
      <c r="A12" s="17" t="s">
        <v>11</v>
      </c>
      <c r="B12" s="48">
        <f t="shared" si="0"/>
        <v>81049.682499999995</v>
      </c>
      <c r="C12" s="18">
        <v>75428.009999999995</v>
      </c>
      <c r="D12" s="14">
        <v>35151.39</v>
      </c>
      <c r="E12" s="14">
        <v>40276.620000000003</v>
      </c>
      <c r="F12" s="18">
        <v>77715.360000000001</v>
      </c>
      <c r="G12" s="14">
        <v>34921.980000000003</v>
      </c>
      <c r="H12" s="14">
        <v>42793.38</v>
      </c>
      <c r="I12" s="18">
        <v>87868.06</v>
      </c>
      <c r="J12" s="14">
        <v>43084.63</v>
      </c>
      <c r="K12" s="14">
        <v>44783.43</v>
      </c>
      <c r="L12" s="19">
        <v>83187.3</v>
      </c>
      <c r="M12" s="14">
        <v>38058.6</v>
      </c>
      <c r="N12" s="14">
        <v>45128.7</v>
      </c>
    </row>
    <row r="13" spans="1:21" s="2" customFormat="1" ht="18.75">
      <c r="A13" s="17" t="s">
        <v>12</v>
      </c>
      <c r="B13" s="48">
        <f t="shared" si="0"/>
        <v>29338.052500000002</v>
      </c>
      <c r="C13" s="18">
        <v>29097.38</v>
      </c>
      <c r="D13" s="18">
        <v>17039.84</v>
      </c>
      <c r="E13" s="18">
        <v>12057.54</v>
      </c>
      <c r="F13" s="18">
        <v>32092.58</v>
      </c>
      <c r="G13" s="18">
        <v>17934.060000000001</v>
      </c>
      <c r="H13" s="18">
        <v>14158.52</v>
      </c>
      <c r="I13" s="18">
        <v>32461.37</v>
      </c>
      <c r="J13" s="18">
        <v>17600.23</v>
      </c>
      <c r="K13" s="18">
        <v>14861.13</v>
      </c>
      <c r="L13" s="19">
        <v>23700.880000000001</v>
      </c>
      <c r="M13" s="19">
        <v>15985.26</v>
      </c>
      <c r="N13" s="19">
        <v>7715.63</v>
      </c>
    </row>
    <row r="14" spans="1:21" s="2" customFormat="1" ht="18.75">
      <c r="A14" s="20" t="s">
        <v>13</v>
      </c>
      <c r="B14" s="48">
        <f t="shared" si="0"/>
        <v>457.60666666666674</v>
      </c>
      <c r="C14" s="14" t="s">
        <v>14</v>
      </c>
      <c r="D14" s="21" t="s">
        <v>14</v>
      </c>
      <c r="E14" s="22" t="s">
        <v>14</v>
      </c>
      <c r="F14" s="14">
        <v>338.97</v>
      </c>
      <c r="G14" s="21">
        <v>190.73</v>
      </c>
      <c r="H14" s="22">
        <v>148.24</v>
      </c>
      <c r="I14" s="18">
        <v>292.88</v>
      </c>
      <c r="J14" s="21">
        <v>292.88</v>
      </c>
      <c r="K14" s="21" t="s">
        <v>14</v>
      </c>
      <c r="L14" s="19">
        <v>740.97</v>
      </c>
      <c r="M14" s="23" t="s">
        <v>14</v>
      </c>
      <c r="N14" s="23">
        <v>740.97</v>
      </c>
    </row>
    <row r="15" spans="1:21" s="2" customFormat="1" ht="18.75">
      <c r="A15" s="2" t="s">
        <v>15</v>
      </c>
      <c r="B15" s="48">
        <f t="shared" si="0"/>
        <v>103585.99500000001</v>
      </c>
      <c r="C15" s="18">
        <f t="shared" ref="C15:K15" si="2">SUM(C16:C18)</f>
        <v>108566.01</v>
      </c>
      <c r="D15" s="18">
        <f t="shared" si="2"/>
        <v>50367.45</v>
      </c>
      <c r="E15" s="18">
        <f t="shared" si="2"/>
        <v>58198.549999999996</v>
      </c>
      <c r="F15" s="18">
        <f t="shared" si="2"/>
        <v>99798.42</v>
      </c>
      <c r="G15" s="18">
        <f t="shared" si="2"/>
        <v>47657.3</v>
      </c>
      <c r="H15" s="18">
        <f t="shared" si="2"/>
        <v>52141.120000000003</v>
      </c>
      <c r="I15" s="18">
        <f t="shared" si="2"/>
        <v>101598.59</v>
      </c>
      <c r="J15" s="18">
        <f t="shared" si="2"/>
        <v>48672.62</v>
      </c>
      <c r="K15" s="18">
        <f t="shared" si="2"/>
        <v>52925.979999999996</v>
      </c>
      <c r="L15" s="19">
        <f>L16+L17+L18</f>
        <v>104380.96</v>
      </c>
      <c r="M15" s="19">
        <f>M16+M17+M18</f>
        <v>46643.53</v>
      </c>
      <c r="N15" s="19">
        <f>N16+N17+N18</f>
        <v>57737.43</v>
      </c>
    </row>
    <row r="16" spans="1:21" s="12" customFormat="1" ht="18.75">
      <c r="A16" s="20" t="s">
        <v>16</v>
      </c>
      <c r="B16" s="48">
        <f t="shared" si="0"/>
        <v>62307.047500000001</v>
      </c>
      <c r="C16" s="15">
        <v>67834.98</v>
      </c>
      <c r="D16" s="14">
        <v>31236.84</v>
      </c>
      <c r="E16" s="14">
        <v>36598.129999999997</v>
      </c>
      <c r="F16" s="15">
        <v>57431.21</v>
      </c>
      <c r="G16" s="14">
        <v>28566.97</v>
      </c>
      <c r="H16" s="14">
        <v>28864.240000000002</v>
      </c>
      <c r="I16" s="15">
        <v>54368.68</v>
      </c>
      <c r="J16" s="14">
        <v>25269.15</v>
      </c>
      <c r="K16" s="14">
        <v>29099.54</v>
      </c>
      <c r="L16" s="16">
        <v>69593.320000000007</v>
      </c>
      <c r="M16" s="14">
        <v>31298.09</v>
      </c>
      <c r="N16" s="14">
        <v>38295.230000000003</v>
      </c>
    </row>
    <row r="17" spans="1:14" s="12" customFormat="1" ht="18.75">
      <c r="A17" s="20" t="s">
        <v>17</v>
      </c>
      <c r="B17" s="48">
        <f t="shared" si="0"/>
        <v>28576.31</v>
      </c>
      <c r="C17" s="15">
        <v>27465.22</v>
      </c>
      <c r="D17" s="15">
        <v>13784.12</v>
      </c>
      <c r="E17" s="15">
        <v>13681.1</v>
      </c>
      <c r="F17" s="15">
        <v>30620.400000000001</v>
      </c>
      <c r="G17" s="15">
        <v>15120.49</v>
      </c>
      <c r="H17" s="15">
        <v>15499.91</v>
      </c>
      <c r="I17" s="15">
        <v>32350.57</v>
      </c>
      <c r="J17" s="15">
        <v>18708.97</v>
      </c>
      <c r="K17" s="15">
        <v>13641.6</v>
      </c>
      <c r="L17" s="16">
        <v>23869.05</v>
      </c>
      <c r="M17" s="16">
        <v>11956.24</v>
      </c>
      <c r="N17" s="16">
        <v>11912.81</v>
      </c>
    </row>
    <row r="18" spans="1:14" s="12" customFormat="1" ht="18.75">
      <c r="A18" s="20" t="s">
        <v>18</v>
      </c>
      <c r="B18" s="48">
        <f t="shared" si="0"/>
        <v>12702.637500000001</v>
      </c>
      <c r="C18" s="15">
        <v>13265.81</v>
      </c>
      <c r="D18" s="15">
        <v>5346.49</v>
      </c>
      <c r="E18" s="15">
        <v>7919.32</v>
      </c>
      <c r="F18" s="15">
        <v>11746.81</v>
      </c>
      <c r="G18" s="15">
        <v>3969.84</v>
      </c>
      <c r="H18" s="15">
        <v>7776.97</v>
      </c>
      <c r="I18" s="15">
        <v>14879.34</v>
      </c>
      <c r="J18" s="15">
        <v>4694.5</v>
      </c>
      <c r="K18" s="15">
        <v>10184.84</v>
      </c>
      <c r="L18" s="16">
        <v>10918.59</v>
      </c>
      <c r="M18" s="16">
        <v>3389.2</v>
      </c>
      <c r="N18" s="16">
        <v>7529.39</v>
      </c>
    </row>
    <row r="19" spans="1:14" s="12" customFormat="1" ht="18.75">
      <c r="A19" s="17" t="s">
        <v>19</v>
      </c>
      <c r="B19" s="21" t="s">
        <v>14</v>
      </c>
      <c r="C19" s="21" t="s">
        <v>14</v>
      </c>
      <c r="D19" s="21" t="s">
        <v>14</v>
      </c>
      <c r="E19" s="21" t="s">
        <v>14</v>
      </c>
      <c r="F19" s="21" t="s">
        <v>14</v>
      </c>
      <c r="G19" s="21" t="s">
        <v>14</v>
      </c>
      <c r="H19" s="21" t="s">
        <v>14</v>
      </c>
      <c r="I19" s="21" t="s">
        <v>14</v>
      </c>
      <c r="J19" s="21" t="s">
        <v>14</v>
      </c>
      <c r="K19" s="21" t="s">
        <v>14</v>
      </c>
      <c r="L19" s="24" t="s">
        <v>14</v>
      </c>
      <c r="M19" s="24" t="s">
        <v>14</v>
      </c>
      <c r="N19" s="24" t="s">
        <v>14</v>
      </c>
    </row>
    <row r="20" spans="1:14" s="12" customFormat="1" ht="18.75">
      <c r="A20" s="17" t="s">
        <v>20</v>
      </c>
      <c r="B20" s="48">
        <f>AVERAGE(C20,F20,I20,L20)</f>
        <v>95.2</v>
      </c>
      <c r="C20" s="25" t="s">
        <v>14</v>
      </c>
      <c r="D20" s="25" t="s">
        <v>14</v>
      </c>
      <c r="E20" s="21" t="s">
        <v>14</v>
      </c>
      <c r="F20" s="25">
        <v>95.2</v>
      </c>
      <c r="G20" s="25" t="s">
        <v>14</v>
      </c>
      <c r="H20" s="21">
        <v>95.2</v>
      </c>
      <c r="I20" s="25" t="s">
        <v>14</v>
      </c>
      <c r="J20" s="25" t="s">
        <v>14</v>
      </c>
      <c r="K20" s="21" t="s">
        <v>14</v>
      </c>
      <c r="L20" s="23" t="s">
        <v>14</v>
      </c>
      <c r="M20" s="23" t="s">
        <v>14</v>
      </c>
      <c r="N20" s="24" t="s">
        <v>14</v>
      </c>
    </row>
    <row r="21" spans="1:14" s="2" customFormat="1" ht="18.75">
      <c r="B21" s="48"/>
      <c r="C21" s="4"/>
      <c r="D21" s="26" t="s">
        <v>21</v>
      </c>
      <c r="E21" s="4"/>
      <c r="F21" s="4"/>
      <c r="G21" s="26" t="s">
        <v>21</v>
      </c>
      <c r="H21" s="4"/>
      <c r="I21" s="4"/>
      <c r="J21" s="26" t="s">
        <v>21</v>
      </c>
      <c r="K21" s="4"/>
      <c r="L21" s="27"/>
      <c r="M21" s="28" t="s">
        <v>21</v>
      </c>
      <c r="N21" s="27"/>
    </row>
    <row r="22" spans="1:14" s="2" customFormat="1" ht="18.75">
      <c r="A22" s="9" t="s">
        <v>5</v>
      </c>
      <c r="B22" s="51">
        <f t="shared" si="0"/>
        <v>100.08613118918464</v>
      </c>
      <c r="C22" s="29">
        <f t="shared" ref="C22:N22" si="3">C23+C24+C25+C26+C27+C31+C35+C36</f>
        <v>100.00000135408513</v>
      </c>
      <c r="D22" s="29">
        <f t="shared" si="3"/>
        <v>100.00000282437207</v>
      </c>
      <c r="E22" s="29">
        <f t="shared" si="3"/>
        <v>99.999997398847697</v>
      </c>
      <c r="F22" s="29">
        <f t="shared" si="3"/>
        <v>100.04127251505065</v>
      </c>
      <c r="G22" s="29">
        <f t="shared" si="3"/>
        <v>100.03276271602917</v>
      </c>
      <c r="H22" s="29">
        <f t="shared" si="3"/>
        <v>100.04910715446943</v>
      </c>
      <c r="I22" s="29">
        <f t="shared" si="3"/>
        <v>100.19749548412605</v>
      </c>
      <c r="J22" s="29">
        <f t="shared" si="3"/>
        <v>100.16128887395109</v>
      </c>
      <c r="K22" s="29">
        <f t="shared" si="3"/>
        <v>100.13084056236912</v>
      </c>
      <c r="L22" s="30">
        <f t="shared" si="3"/>
        <v>100.10575540347675</v>
      </c>
      <c r="M22" s="29">
        <f t="shared" si="3"/>
        <v>100.05056190882362</v>
      </c>
      <c r="N22" s="29">
        <f t="shared" si="3"/>
        <v>100.1565893690905</v>
      </c>
    </row>
    <row r="23" spans="1:14" s="12" customFormat="1" ht="18.75">
      <c r="A23" s="13" t="s">
        <v>6</v>
      </c>
      <c r="B23" s="49">
        <f t="shared" si="0"/>
        <v>3.4535890703663883</v>
      </c>
      <c r="C23" s="31">
        <f>(C7/$C$6)*100</f>
        <v>4.0647374564323107</v>
      </c>
      <c r="D23" s="31">
        <f>(D7/$D$6)*100</f>
        <v>2.5328771030980537</v>
      </c>
      <c r="E23" s="31">
        <f>(E7/$E$6)*100</f>
        <v>5.4755296596392204</v>
      </c>
      <c r="F23" s="31">
        <f>(F7/$C$6)*100</f>
        <v>2.5284967217598773</v>
      </c>
      <c r="G23" s="31">
        <f>(G7/$D$6)*100</f>
        <v>2.072634376562231</v>
      </c>
      <c r="H23" s="31">
        <f>(H7/$E$6)*100</f>
        <v>2.9483307105047531</v>
      </c>
      <c r="I23" s="31">
        <f>(I7/$C$6)*100</f>
        <v>3.1808583816516052</v>
      </c>
      <c r="J23" s="31">
        <f>(J7/$D$6)*100</f>
        <v>2.3025721556454961</v>
      </c>
      <c r="K23" s="31">
        <f>(K7/$E$6)*100</f>
        <v>3.9897306506782506</v>
      </c>
      <c r="L23" s="31">
        <f>(L7/$C$6)*100</f>
        <v>4.0402637216217601</v>
      </c>
      <c r="M23" s="31">
        <f>(M7/$D$6)*100</f>
        <v>2.5211107690482715</v>
      </c>
      <c r="N23" s="31">
        <f>(N7/$E$6)*100</f>
        <v>5.4393528333051542</v>
      </c>
    </row>
    <row r="24" spans="1:14" s="2" customFormat="1" ht="18.75">
      <c r="A24" s="2" t="s">
        <v>7</v>
      </c>
      <c r="B24" s="49">
        <f t="shared" si="0"/>
        <v>33.333695325427286</v>
      </c>
      <c r="C24" s="31">
        <f t="shared" ref="C24:C33" si="4">(C8/$C$6)*100</f>
        <v>33.220793060584477</v>
      </c>
      <c r="D24" s="31">
        <f t="shared" ref="D24:D34" si="5">(D8/$D$6)*100</f>
        <v>31.457720562275991</v>
      </c>
      <c r="E24" s="31">
        <f t="shared" ref="E24:E34" si="6">(E8/$E$6)*100</f>
        <v>34.844523924098375</v>
      </c>
      <c r="F24" s="31">
        <f t="shared" ref="F24:F33" si="7">(F8/$C$6)*100</f>
        <v>34.309250026404655</v>
      </c>
      <c r="G24" s="31">
        <f t="shared" ref="G24:G34" si="8">(G8/$D$6)*100</f>
        <v>31.458135744970502</v>
      </c>
      <c r="H24" s="31">
        <f t="shared" ref="H24:H34" si="9">(H8/$E$6)*100</f>
        <v>36.935028417588988</v>
      </c>
      <c r="I24" s="31">
        <f t="shared" ref="I24:I33" si="10">(I8/$C$6)*100</f>
        <v>33.534293560241892</v>
      </c>
      <c r="J24" s="31">
        <f t="shared" ref="J24:J34" si="11">(J8/$D$6)*100</f>
        <v>30.800040106083415</v>
      </c>
      <c r="K24" s="31">
        <f t="shared" ref="K24:K34" si="12">(K8/$E$6)*100</f>
        <v>36.052449635188388</v>
      </c>
      <c r="L24" s="31">
        <f t="shared" ref="L24:L33" si="13">(L8/$C$6)*100</f>
        <v>32.270444654478098</v>
      </c>
      <c r="M24" s="31">
        <f t="shared" ref="M24:M34" si="14">(M8/$D$6)*100</f>
        <v>29.473051253879984</v>
      </c>
      <c r="N24" s="31">
        <f t="shared" ref="N24:N34" si="15">(N8/$E$6)*100</f>
        <v>34.846750510476134</v>
      </c>
    </row>
    <row r="25" spans="1:14" s="2" customFormat="1" ht="18.75">
      <c r="A25" s="17" t="s">
        <v>8</v>
      </c>
      <c r="B25" s="49">
        <f t="shared" si="0"/>
        <v>14.409221455208218</v>
      </c>
      <c r="C25" s="31">
        <f t="shared" si="4"/>
        <v>14.319423268057403</v>
      </c>
      <c r="D25" s="31">
        <f t="shared" si="5"/>
        <v>15.417967525369921</v>
      </c>
      <c r="E25" s="31">
        <f t="shared" si="6"/>
        <v>13.307698110262848</v>
      </c>
      <c r="F25" s="31">
        <f t="shared" si="7"/>
        <v>14.434569251976287</v>
      </c>
      <c r="G25" s="31">
        <f t="shared" si="8"/>
        <v>16.381677168623483</v>
      </c>
      <c r="H25" s="31">
        <f t="shared" si="9"/>
        <v>12.641347917127288</v>
      </c>
      <c r="I25" s="31">
        <f t="shared" si="10"/>
        <v>14.1335750826669</v>
      </c>
      <c r="J25" s="31">
        <f t="shared" si="11"/>
        <v>16.059780659264927</v>
      </c>
      <c r="K25" s="31">
        <f t="shared" si="12"/>
        <v>12.359604104618345</v>
      </c>
      <c r="L25" s="31">
        <f t="shared" si="13"/>
        <v>14.749318218132284</v>
      </c>
      <c r="M25" s="31">
        <f t="shared" si="14"/>
        <v>16.622336264090084</v>
      </c>
      <c r="N25" s="31">
        <f t="shared" si="15"/>
        <v>13.02433117871217</v>
      </c>
    </row>
    <row r="26" spans="1:14" s="2" customFormat="1" ht="18.75">
      <c r="A26" s="17" t="s">
        <v>9</v>
      </c>
      <c r="B26" s="49">
        <f t="shared" si="0"/>
        <v>19.844287656430687</v>
      </c>
      <c r="C26" s="31">
        <f t="shared" si="4"/>
        <v>19.540657760397341</v>
      </c>
      <c r="D26" s="31">
        <f t="shared" si="5"/>
        <v>21.625050485650775</v>
      </c>
      <c r="E26" s="31">
        <f t="shared" si="6"/>
        <v>17.621004304907075</v>
      </c>
      <c r="F26" s="31">
        <f t="shared" si="7"/>
        <v>20.340571369765446</v>
      </c>
      <c r="G26" s="31">
        <f t="shared" si="8"/>
        <v>21.677739146644225</v>
      </c>
      <c r="H26" s="31">
        <f t="shared" si="9"/>
        <v>19.109084524444327</v>
      </c>
      <c r="I26" s="31">
        <f t="shared" si="10"/>
        <v>19.158166622884579</v>
      </c>
      <c r="J26" s="31">
        <f t="shared" si="11"/>
        <v>19.929554511793164</v>
      </c>
      <c r="K26" s="31">
        <f t="shared" si="12"/>
        <v>18.447744150658739</v>
      </c>
      <c r="L26" s="31">
        <f t="shared" si="13"/>
        <v>20.337754872675376</v>
      </c>
      <c r="M26" s="31">
        <f t="shared" si="14"/>
        <v>22.99619839519179</v>
      </c>
      <c r="N26" s="31">
        <f t="shared" si="15"/>
        <v>17.889417211824838</v>
      </c>
    </row>
    <row r="27" spans="1:14" s="2" customFormat="1" ht="18.75">
      <c r="A27" s="2" t="s">
        <v>10</v>
      </c>
      <c r="B27" s="49">
        <f t="shared" si="0"/>
        <v>14.993912033213</v>
      </c>
      <c r="C27" s="31">
        <f t="shared" si="4"/>
        <v>14.153627729497121</v>
      </c>
      <c r="D27" s="31">
        <f t="shared" si="5"/>
        <v>14.740745238814778</v>
      </c>
      <c r="E27" s="31">
        <f t="shared" si="6"/>
        <v>13.612912120069193</v>
      </c>
      <c r="F27" s="31">
        <f t="shared" si="7"/>
        <v>14.914829398813282</v>
      </c>
      <c r="G27" s="31">
        <f t="shared" si="8"/>
        <v>14.982381567018116</v>
      </c>
      <c r="H27" s="31">
        <f t="shared" si="9"/>
        <v>14.852616108936257</v>
      </c>
      <c r="I27" s="31">
        <f t="shared" si="10"/>
        <v>16.333287745800305</v>
      </c>
      <c r="J27" s="31">
        <f t="shared" si="11"/>
        <v>17.222382583792058</v>
      </c>
      <c r="K27" s="31">
        <f t="shared" si="12"/>
        <v>15.514458505117767</v>
      </c>
      <c r="L27" s="31">
        <f t="shared" si="13"/>
        <v>14.573903258741296</v>
      </c>
      <c r="M27" s="31">
        <f t="shared" si="14"/>
        <v>15.263996881893233</v>
      </c>
      <c r="N27" s="31">
        <f t="shared" si="15"/>
        <v>13.938352690241777</v>
      </c>
    </row>
    <row r="28" spans="1:14" s="2" customFormat="1" ht="18.75">
      <c r="A28" s="17" t="s">
        <v>11</v>
      </c>
      <c r="B28" s="49">
        <f t="shared" si="0"/>
        <v>10.974817063097658</v>
      </c>
      <c r="C28" s="31">
        <f t="shared" si="4"/>
        <v>10.213594743983121</v>
      </c>
      <c r="D28" s="31">
        <f t="shared" si="5"/>
        <v>9.9280604189673536</v>
      </c>
      <c r="E28" s="31">
        <f t="shared" si="6"/>
        <v>10.476562317106479</v>
      </c>
      <c r="F28" s="31">
        <f t="shared" si="7"/>
        <v>10.523321408356871</v>
      </c>
      <c r="G28" s="31">
        <f t="shared" si="8"/>
        <v>9.8632664992755501</v>
      </c>
      <c r="H28" s="31">
        <f t="shared" si="9"/>
        <v>11.131209925997217</v>
      </c>
      <c r="I28" s="31">
        <f t="shared" si="10"/>
        <v>11.898083427893612</v>
      </c>
      <c r="J28" s="31">
        <f t="shared" si="11"/>
        <v>12.168702568201525</v>
      </c>
      <c r="K28" s="31">
        <f t="shared" si="12"/>
        <v>11.648852241543004</v>
      </c>
      <c r="L28" s="31">
        <f t="shared" si="13"/>
        <v>11.264268672157032</v>
      </c>
      <c r="M28" s="31">
        <f t="shared" si="14"/>
        <v>10.74916469195986</v>
      </c>
      <c r="N28" s="31">
        <f t="shared" si="15"/>
        <v>11.738662227366722</v>
      </c>
    </row>
    <row r="29" spans="1:14" s="2" customFormat="1" ht="18.75">
      <c r="A29" s="17" t="s">
        <v>12</v>
      </c>
      <c r="B29" s="49">
        <f t="shared" si="0"/>
        <v>3.972622091086599</v>
      </c>
      <c r="C29" s="31">
        <f t="shared" si="4"/>
        <v>3.9400329855139971</v>
      </c>
      <c r="D29" s="31">
        <f t="shared" si="5"/>
        <v>4.8126848198474272</v>
      </c>
      <c r="E29" s="31">
        <f t="shared" si="6"/>
        <v>3.1363498029627124</v>
      </c>
      <c r="F29" s="31">
        <f t="shared" si="7"/>
        <v>4.3456085664842261</v>
      </c>
      <c r="G29" s="31">
        <f t="shared" si="8"/>
        <v>5.0652458192232412</v>
      </c>
      <c r="H29" s="31">
        <f t="shared" si="9"/>
        <v>3.6828467010885824</v>
      </c>
      <c r="I29" s="31">
        <f t="shared" si="10"/>
        <v>4.3955458723422689</v>
      </c>
      <c r="J29" s="31">
        <f t="shared" si="11"/>
        <v>4.9709598063610505</v>
      </c>
      <c r="K29" s="31">
        <f t="shared" si="12"/>
        <v>3.8656062635747634</v>
      </c>
      <c r="L29" s="31">
        <f t="shared" si="13"/>
        <v>3.209300940005904</v>
      </c>
      <c r="M29" s="31">
        <f t="shared" si="14"/>
        <v>4.5148321899333732</v>
      </c>
      <c r="N29" s="31">
        <f t="shared" si="15"/>
        <v>2.0069528801258958</v>
      </c>
    </row>
    <row r="30" spans="1:14" s="2" customFormat="1" ht="18.75">
      <c r="A30" s="20" t="s">
        <v>22</v>
      </c>
      <c r="B30" s="49">
        <f t="shared" si="0"/>
        <v>0.10033364657836227</v>
      </c>
      <c r="C30" s="21" t="s">
        <v>14</v>
      </c>
      <c r="D30" s="21" t="s">
        <v>14</v>
      </c>
      <c r="E30" s="21" t="s">
        <v>14</v>
      </c>
      <c r="F30" s="21" t="s">
        <v>14</v>
      </c>
      <c r="G30" s="21" t="s">
        <v>14</v>
      </c>
      <c r="H30" s="21" t="s">
        <v>14</v>
      </c>
      <c r="I30" s="21" t="s">
        <v>14</v>
      </c>
      <c r="J30" s="32">
        <f>(J14/$D$6)*100</f>
        <v>8.2720209229483047E-2</v>
      </c>
      <c r="K30" s="21" t="s">
        <v>14</v>
      </c>
      <c r="L30" s="33">
        <f>(L14/$C$6)*100</f>
        <v>0.10033364657836227</v>
      </c>
      <c r="M30" s="23" t="s">
        <v>14</v>
      </c>
      <c r="N30" s="33">
        <f>(N14/$E$6)*100</f>
        <v>0.19273758274915787</v>
      </c>
    </row>
    <row r="31" spans="1:14" s="2" customFormat="1" ht="18.75">
      <c r="A31" s="2" t="s">
        <v>15</v>
      </c>
      <c r="B31" s="49">
        <f t="shared" si="0"/>
        <v>14.026425648539078</v>
      </c>
      <c r="C31" s="31">
        <f t="shared" si="4"/>
        <v>14.700762079116487</v>
      </c>
      <c r="D31" s="31">
        <f t="shared" si="5"/>
        <v>14.225641909162546</v>
      </c>
      <c r="E31" s="31">
        <f t="shared" si="6"/>
        <v>15.138329279870982</v>
      </c>
      <c r="F31" s="31">
        <f t="shared" si="7"/>
        <v>13.513555746331107</v>
      </c>
      <c r="G31" s="31">
        <f t="shared" si="8"/>
        <v>13.460194712210608</v>
      </c>
      <c r="H31" s="31">
        <f t="shared" si="9"/>
        <v>13.562699475867809</v>
      </c>
      <c r="I31" s="31">
        <f t="shared" si="10"/>
        <v>13.757314090880779</v>
      </c>
      <c r="J31" s="31">
        <f t="shared" si="11"/>
        <v>13.746958857372036</v>
      </c>
      <c r="K31" s="31">
        <f t="shared" si="12"/>
        <v>13.766853516107636</v>
      </c>
      <c r="L31" s="31">
        <f t="shared" si="13"/>
        <v>14.134070677827939</v>
      </c>
      <c r="M31" s="31">
        <f t="shared" si="14"/>
        <v>13.17386834472026</v>
      </c>
      <c r="N31" s="31">
        <f t="shared" si="15"/>
        <v>15.018384944530428</v>
      </c>
    </row>
    <row r="32" spans="1:14" s="2" customFormat="1" ht="18.75">
      <c r="A32" s="20" t="s">
        <v>16</v>
      </c>
      <c r="B32" s="49">
        <f t="shared" si="0"/>
        <v>8.4369047103205652</v>
      </c>
      <c r="C32" s="31">
        <f t="shared" si="4"/>
        <v>9.1854338353378306</v>
      </c>
      <c r="D32" s="31">
        <f t="shared" si="5"/>
        <v>8.82244584972646</v>
      </c>
      <c r="E32" s="31">
        <f t="shared" si="6"/>
        <v>9.5197310408510969</v>
      </c>
      <c r="F32" s="31">
        <f t="shared" si="7"/>
        <v>7.776674800204737</v>
      </c>
      <c r="G32" s="31">
        <f t="shared" si="8"/>
        <v>8.0683752234784407</v>
      </c>
      <c r="H32" s="31">
        <f t="shared" si="9"/>
        <v>7.5080284566062767</v>
      </c>
      <c r="I32" s="31">
        <f t="shared" si="10"/>
        <v>7.3619821639905432</v>
      </c>
      <c r="J32" s="31">
        <f t="shared" si="11"/>
        <v>7.1369481530018843</v>
      </c>
      <c r="K32" s="31">
        <f t="shared" si="12"/>
        <v>7.5692335704717184</v>
      </c>
      <c r="L32" s="31">
        <f t="shared" si="13"/>
        <v>9.4235280417491545</v>
      </c>
      <c r="M32" s="31">
        <f t="shared" si="14"/>
        <v>8.8397451286642692</v>
      </c>
      <c r="N32" s="31">
        <f t="shared" si="15"/>
        <v>9.9611725994615625</v>
      </c>
    </row>
    <row r="33" spans="1:14" s="2" customFormat="1" ht="18.75">
      <c r="A33" s="20" t="s">
        <v>17</v>
      </c>
      <c r="B33" s="49">
        <f t="shared" si="0"/>
        <v>3.8694756711522991</v>
      </c>
      <c r="C33" s="31">
        <f t="shared" si="4"/>
        <v>3.719024625392346</v>
      </c>
      <c r="D33" s="31">
        <f t="shared" si="5"/>
        <v>3.8931483557917987</v>
      </c>
      <c r="E33" s="31">
        <f t="shared" si="6"/>
        <v>3.5586624874819548</v>
      </c>
      <c r="F33" s="31">
        <f t="shared" si="7"/>
        <v>4.1462628604236125</v>
      </c>
      <c r="G33" s="31">
        <f t="shared" si="8"/>
        <v>4.2705889663080656</v>
      </c>
      <c r="H33" s="31">
        <f t="shared" si="9"/>
        <v>4.0317626708631931</v>
      </c>
      <c r="I33" s="31">
        <f t="shared" si="10"/>
        <v>4.3805426089970831</v>
      </c>
      <c r="J33" s="31">
        <f t="shared" si="11"/>
        <v>5.2841092354142365</v>
      </c>
      <c r="K33" s="31">
        <f t="shared" si="12"/>
        <v>3.5483879358555841</v>
      </c>
      <c r="L33" s="31">
        <f t="shared" si="13"/>
        <v>3.232072589796156</v>
      </c>
      <c r="M33" s="31">
        <f t="shared" si="14"/>
        <v>3.3768870335902568</v>
      </c>
      <c r="N33" s="31">
        <f t="shared" si="15"/>
        <v>3.0987033255732288</v>
      </c>
    </row>
    <row r="34" spans="1:14" s="2" customFormat="1" ht="18.75">
      <c r="A34" s="20" t="s">
        <v>18</v>
      </c>
      <c r="B34" s="49">
        <f t="shared" si="0"/>
        <v>1.7200452670662119</v>
      </c>
      <c r="C34" s="31">
        <f>(C18/$C$6)*100</f>
        <v>1.7963036183863097</v>
      </c>
      <c r="D34" s="31">
        <f t="shared" si="5"/>
        <v>1.5100477036442872</v>
      </c>
      <c r="E34" s="31">
        <f t="shared" si="6"/>
        <v>2.0599357515379313</v>
      </c>
      <c r="F34" s="31">
        <f>(F18/$C$6)*100</f>
        <v>1.5906180857027565</v>
      </c>
      <c r="G34" s="31">
        <f t="shared" si="8"/>
        <v>1.1212305224241019</v>
      </c>
      <c r="H34" s="31">
        <f t="shared" si="9"/>
        <v>2.0229083483983406</v>
      </c>
      <c r="I34" s="31">
        <f>(I18/$C$6)*100</f>
        <v>2.0147893178931517</v>
      </c>
      <c r="J34" s="31">
        <f t="shared" si="11"/>
        <v>1.3259014689559143</v>
      </c>
      <c r="K34" s="31">
        <f t="shared" si="12"/>
        <v>2.6492320097803326</v>
      </c>
      <c r="L34" s="31">
        <f>(L18/$C$6)*100</f>
        <v>1.4784700462826301</v>
      </c>
      <c r="M34" s="31">
        <f t="shared" si="14"/>
        <v>0.95723618246573317</v>
      </c>
      <c r="N34" s="31">
        <f t="shared" si="15"/>
        <v>1.9585090194956367</v>
      </c>
    </row>
    <row r="35" spans="1:14" s="2" customFormat="1" ht="18.75">
      <c r="A35" s="17" t="s">
        <v>19</v>
      </c>
      <c r="B35" s="49">
        <f t="shared" si="0"/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1">
        <v>0</v>
      </c>
      <c r="J35" s="21">
        <v>0</v>
      </c>
      <c r="K35" s="21">
        <v>0</v>
      </c>
      <c r="L35" s="34">
        <v>0</v>
      </c>
      <c r="M35" s="34">
        <v>0</v>
      </c>
      <c r="N35" s="34">
        <v>0</v>
      </c>
    </row>
    <row r="36" spans="1:14" s="2" customFormat="1" ht="18.75">
      <c r="A36" s="35" t="s">
        <v>20</v>
      </c>
      <c r="B36" s="50">
        <f t="shared" si="0"/>
        <v>2.5000000000000001E-2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7">
        <v>0.1</v>
      </c>
      <c r="J36" s="37">
        <v>0.1</v>
      </c>
      <c r="K36" s="38">
        <v>0</v>
      </c>
      <c r="L36" s="36">
        <v>0</v>
      </c>
      <c r="M36" s="36">
        <v>0</v>
      </c>
      <c r="N36" s="36">
        <v>0</v>
      </c>
    </row>
    <row r="37" spans="1:14">
      <c r="A37" s="39"/>
      <c r="B37" s="39"/>
    </row>
    <row r="38" spans="1:14" s="2" customFormat="1" ht="18.75">
      <c r="A38" s="46" t="s">
        <v>29</v>
      </c>
      <c r="B38" s="40"/>
      <c r="C38" s="41"/>
      <c r="K38" s="2" t="s">
        <v>23</v>
      </c>
    </row>
    <row r="39" spans="1:14">
      <c r="A39" s="42"/>
      <c r="B39" s="2"/>
    </row>
  </sheetData>
  <mergeCells count="2">
    <mergeCell ref="B3:L3"/>
    <mergeCell ref="A3:A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MyPC</cp:lastModifiedBy>
  <dcterms:created xsi:type="dcterms:W3CDTF">2015-08-31T08:21:06Z</dcterms:created>
  <dcterms:modified xsi:type="dcterms:W3CDTF">2015-09-01T04:03:40Z</dcterms:modified>
</cp:coreProperties>
</file>