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52"/>
  </bookViews>
  <sheets>
    <sheet name="ตารางที่2" sheetId="5" r:id="rId1"/>
  </sheets>
  <definedNames>
    <definedName name="_xlnm.Print_Area" localSheetId="0">ตารางที่2!$A$1:$D$40</definedName>
  </definedNames>
  <calcPr calcId="125725"/>
</workbook>
</file>

<file path=xl/calcChain.xml><?xml version="1.0" encoding="utf-8"?>
<calcChain xmlns="http://schemas.openxmlformats.org/spreadsheetml/2006/main">
  <c r="D11" i="5"/>
  <c r="B14"/>
  <c r="D15" l="1"/>
  <c r="C15"/>
  <c r="C11"/>
  <c r="B17"/>
  <c r="B18"/>
  <c r="B19"/>
  <c r="B20"/>
  <c r="B12"/>
  <c r="B7"/>
  <c r="B16"/>
  <c r="B13"/>
  <c r="B10"/>
  <c r="B9"/>
  <c r="B8"/>
  <c r="C6" l="1"/>
  <c r="B15"/>
  <c r="B11"/>
  <c r="D6"/>
  <c r="D33" l="1"/>
  <c r="D23"/>
  <c r="B27"/>
  <c r="B6"/>
  <c r="C33"/>
  <c r="C36"/>
  <c r="D32"/>
  <c r="D34"/>
  <c r="C24"/>
  <c r="C29"/>
  <c r="C32"/>
  <c r="D30"/>
  <c r="D36"/>
  <c r="D24"/>
  <c r="D25"/>
  <c r="D26"/>
  <c r="D35"/>
  <c r="D29"/>
  <c r="D28"/>
  <c r="C34"/>
  <c r="C30"/>
  <c r="C35"/>
  <c r="C26"/>
  <c r="C25"/>
  <c r="C28"/>
  <c r="C23"/>
  <c r="B29" l="1"/>
  <c r="B25"/>
  <c r="B24"/>
  <c r="B23"/>
  <c r="B31"/>
  <c r="B26"/>
  <c r="B34"/>
  <c r="B30"/>
  <c r="B28"/>
  <c r="B33"/>
  <c r="B32"/>
  <c r="B35"/>
  <c r="D27"/>
  <c r="D31"/>
  <c r="C31"/>
  <c r="C27"/>
  <c r="B22" l="1"/>
  <c r="C22"/>
</calcChain>
</file>

<file path=xl/sharedStrings.xml><?xml version="1.0" encoding="utf-8"?>
<sst xmlns="http://schemas.openxmlformats.org/spreadsheetml/2006/main" count="43" uniqueCount="27">
  <si>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</si>
  <si>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</si>
  <si>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</si>
  <si>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</si>
  <si>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</si>
  <si>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</si>
  <si>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</si>
  <si>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</si>
  <si>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</si>
  <si>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</si>
  <si>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</si>
  <si>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</si>
  <si>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</si>
  <si>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</si>
  <si>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</si>
  <si>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</si>
  <si>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</si>
  <si>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</si>
  <si>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</si>
  <si>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</si>
  <si>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</si>
  <si>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</si>
  <si>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..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</si>
  <si>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</si>
  <si>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</si>
  <si>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เดือนกรกฎาคม พ.ศ. 2556</t>
  </si>
  <si>
    <t xml:space="preserve">                     เดือนกรกฎาคม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</si>
</sst>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showGridLines="0" tabSelected="1" view="pageBreakPreview" topLeftCell="A34" zoomScale="80" zoomScaleNormal="75" zoomScaleSheetLayoutView="80" workbookViewId="0">
      <selection activeCell="H18" sqref="H18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7.75">
      <c r="A1" s="2" t="s">
        <v>23</v>
      </c>
      <c r="B1" s="1"/>
      <c r="C1" s="1"/>
      <c r="D1" s="1"/>
    </row>
    <row r="2" spans="1:4" ht="27.75">
      <c r="A2" s="2" t="s">
        <v>25</v>
      </c>
    </row>
    <row r="3" spans="1:4" ht="8.25" customHeight="1"/>
    <row r="4" spans="1:4" s="2" customFormat="1" ht="30" customHeight="1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7.75">
      <c r="B5" s="37" t="s">
        <v>20</v>
      </c>
      <c r="C5" s="37"/>
      <c r="D5" s="37"/>
    </row>
    <row r="6" spans="1:4" s="7" customFormat="1" ht="24.95" customHeight="1">
      <c r="A6" s="6" t="s">
        <v>3</v>
      </c>
      <c r="B6" s="33">
        <f>C6+D6</f>
        <v>437805</v>
      </c>
      <c r="C6" s="34">
        <f>C7+C8+C9+C10+C11+C15+C19+C20</f>
        <v>216010</v>
      </c>
      <c r="D6" s="34">
        <f>D7+D8+D9+D10+D11+D15+D19+D20</f>
        <v>221795</v>
      </c>
    </row>
    <row r="7" spans="1:4" s="8" customFormat="1" ht="24.95" customHeight="1">
      <c r="A7" s="11" t="s">
        <v>7</v>
      </c>
      <c r="B7" s="10">
        <f t="shared" ref="B7:B20" si="0">C7+D7</f>
        <v>17546</v>
      </c>
      <c r="C7" s="10">
        <v>6144</v>
      </c>
      <c r="D7" s="10">
        <v>11402</v>
      </c>
    </row>
    <row r="8" spans="1:4" s="8" customFormat="1" ht="24.95" customHeight="1">
      <c r="A8" s="12" t="s">
        <v>6</v>
      </c>
      <c r="B8" s="10">
        <f t="shared" si="0"/>
        <v>155292</v>
      </c>
      <c r="C8" s="10">
        <v>74696</v>
      </c>
      <c r="D8" s="10">
        <v>80596</v>
      </c>
    </row>
    <row r="9" spans="1:4" s="8" customFormat="1" ht="24.95" customHeight="1">
      <c r="A9" s="13" t="s">
        <v>8</v>
      </c>
      <c r="B9" s="10">
        <f t="shared" si="0"/>
        <v>118054</v>
      </c>
      <c r="C9" s="10">
        <v>61031</v>
      </c>
      <c r="D9" s="10">
        <v>57023</v>
      </c>
    </row>
    <row r="10" spans="1:4" s="8" customFormat="1" ht="24.95" customHeight="1">
      <c r="A10" s="13" t="s">
        <v>9</v>
      </c>
      <c r="B10" s="10">
        <f t="shared" si="0"/>
        <v>77967</v>
      </c>
      <c r="C10" s="10">
        <v>39767</v>
      </c>
      <c r="D10" s="10">
        <v>38200</v>
      </c>
    </row>
    <row r="11" spans="1:4" ht="24.95" customHeight="1">
      <c r="A11" s="12" t="s">
        <v>10</v>
      </c>
      <c r="B11" s="10">
        <f>C11+D11</f>
        <v>42131</v>
      </c>
      <c r="C11" s="10">
        <f>C12+C13+C14</f>
        <v>22539</v>
      </c>
      <c r="D11" s="10">
        <f>D12+D13+D14</f>
        <v>19592</v>
      </c>
    </row>
    <row r="12" spans="1:4" ht="24.95" customHeight="1">
      <c r="A12" s="14" t="s">
        <v>11</v>
      </c>
      <c r="B12" s="10">
        <f>C12+D12</f>
        <v>34968</v>
      </c>
      <c r="C12" s="10">
        <v>18415</v>
      </c>
      <c r="D12" s="10">
        <v>16553</v>
      </c>
    </row>
    <row r="13" spans="1:4" ht="24.95" customHeight="1">
      <c r="A13" s="14" t="s">
        <v>12</v>
      </c>
      <c r="B13" s="10">
        <f t="shared" si="0"/>
        <v>6932</v>
      </c>
      <c r="C13" s="10">
        <v>4054</v>
      </c>
      <c r="D13" s="10">
        <v>2878</v>
      </c>
    </row>
    <row r="14" spans="1:4" ht="24.95" customHeight="1">
      <c r="A14" s="15" t="s">
        <v>19</v>
      </c>
      <c r="B14" s="10">
        <f t="shared" si="0"/>
        <v>231</v>
      </c>
      <c r="C14" s="10">
        <v>70</v>
      </c>
      <c r="D14" s="16">
        <v>161</v>
      </c>
    </row>
    <row r="15" spans="1:4" ht="24.95" customHeight="1">
      <c r="A15" s="12" t="s">
        <v>13</v>
      </c>
      <c r="B15" s="10">
        <f>B16+B17+B18</f>
        <v>26678</v>
      </c>
      <c r="C15" s="10">
        <f>C16+C17+C18</f>
        <v>11833</v>
      </c>
      <c r="D15" s="10">
        <f>D16+D17+D18</f>
        <v>14845</v>
      </c>
    </row>
    <row r="16" spans="1:4" s="8" customFormat="1" ht="24.95" customHeight="1">
      <c r="A16" s="15" t="s">
        <v>14</v>
      </c>
      <c r="B16" s="9">
        <f t="shared" si="0"/>
        <v>13496</v>
      </c>
      <c r="C16" s="9">
        <v>5914</v>
      </c>
      <c r="D16" s="9">
        <v>7582</v>
      </c>
    </row>
    <row r="17" spans="1:6" s="8" customFormat="1" ht="24.95" customHeight="1">
      <c r="A17" s="15" t="s">
        <v>15</v>
      </c>
      <c r="B17" s="9">
        <f t="shared" si="0"/>
        <v>9140</v>
      </c>
      <c r="C17" s="9">
        <v>4453</v>
      </c>
      <c r="D17" s="9">
        <v>4687</v>
      </c>
    </row>
    <row r="18" spans="1:6" s="8" customFormat="1" ht="24.95" customHeight="1">
      <c r="A18" s="15" t="s">
        <v>16</v>
      </c>
      <c r="B18" s="9">
        <f t="shared" si="0"/>
        <v>4042</v>
      </c>
      <c r="C18" s="9">
        <v>1466</v>
      </c>
      <c r="D18" s="9">
        <v>2576</v>
      </c>
    </row>
    <row r="19" spans="1:6" s="8" customFormat="1" ht="24.95" customHeight="1">
      <c r="A19" s="14" t="s">
        <v>17</v>
      </c>
      <c r="B19" s="16">
        <f t="shared" si="0"/>
        <v>0</v>
      </c>
      <c r="C19" s="16">
        <v>0</v>
      </c>
      <c r="D19" s="16">
        <v>0</v>
      </c>
    </row>
    <row r="20" spans="1:6" s="8" customFormat="1" ht="24.95" customHeight="1">
      <c r="A20" s="14" t="s">
        <v>18</v>
      </c>
      <c r="B20" s="16">
        <f t="shared" si="0"/>
        <v>137</v>
      </c>
      <c r="C20" s="16">
        <v>0</v>
      </c>
      <c r="D20" s="16">
        <v>137</v>
      </c>
    </row>
    <row r="21" spans="1:6" ht="24.95" customHeight="1">
      <c r="A21" s="1"/>
      <c r="B21" s="38" t="s">
        <v>4</v>
      </c>
      <c r="C21" s="38"/>
      <c r="D21" s="38"/>
    </row>
    <row r="22" spans="1:6" s="2" customFormat="1" ht="27.75">
      <c r="A22" s="17" t="s">
        <v>3</v>
      </c>
      <c r="B22" s="25">
        <f>B23+B24+B25+B26+B27+B31</f>
        <v>99.988707529607922</v>
      </c>
      <c r="C22" s="25">
        <f>C23+C24+C25+C26+C27+C31</f>
        <v>100</v>
      </c>
      <c r="D22" s="25">
        <v>100</v>
      </c>
      <c r="F22" s="18"/>
    </row>
    <row r="23" spans="1:6" ht="24.95" customHeight="1">
      <c r="A23" s="11" t="s">
        <v>7</v>
      </c>
      <c r="B23" s="26">
        <f>B7/$B$6*100</f>
        <v>4.0077203321113277</v>
      </c>
      <c r="C23" s="26">
        <f>C7/$C$6*100</f>
        <v>2.8443127632979954</v>
      </c>
      <c r="D23" s="26">
        <f>+D7/$D$6*100+0.02</f>
        <v>5.1607831556166728</v>
      </c>
      <c r="F23" s="19"/>
    </row>
    <row r="24" spans="1:6" ht="24.95" customHeight="1">
      <c r="A24" s="12" t="s">
        <v>6</v>
      </c>
      <c r="B24" s="26">
        <f t="shared" ref="B24:B35" si="1">B8/$B$6*100</f>
        <v>35.470586219892418</v>
      </c>
      <c r="C24" s="26">
        <f>C8/$C$6*100</f>
        <v>34.579880561085133</v>
      </c>
      <c r="D24" s="26">
        <f t="shared" ref="D24:D30" si="2">+D8/$D$6*100</f>
        <v>36.338059920196578</v>
      </c>
      <c r="F24" s="19"/>
    </row>
    <row r="25" spans="1:6" ht="24.95" customHeight="1">
      <c r="A25" s="13" t="s">
        <v>8</v>
      </c>
      <c r="B25" s="26">
        <f>B9/$B$6*100-0.02</f>
        <v>26.944972990258218</v>
      </c>
      <c r="C25" s="26">
        <f>C9/$C$6*100</f>
        <v>28.253784547011712</v>
      </c>
      <c r="D25" s="26">
        <f t="shared" si="2"/>
        <v>25.709777046371652</v>
      </c>
      <c r="F25" s="19"/>
    </row>
    <row r="26" spans="1:6" ht="24.95" customHeight="1">
      <c r="A26" s="13" t="s">
        <v>9</v>
      </c>
      <c r="B26" s="26">
        <f t="shared" si="1"/>
        <v>17.808613423784561</v>
      </c>
      <c r="C26" s="26">
        <f>C10/$C$6*100</f>
        <v>18.409795842785055</v>
      </c>
      <c r="D26" s="26">
        <f t="shared" si="2"/>
        <v>17.223111431727496</v>
      </c>
      <c r="F26" s="19"/>
    </row>
    <row r="27" spans="1:6" ht="24.95" customHeight="1">
      <c r="A27" s="1" t="s">
        <v>10</v>
      </c>
      <c r="B27" s="26">
        <f>B11/$B$6*100+0.04</f>
        <v>9.6632340882356296</v>
      </c>
      <c r="C27" s="26">
        <f>SUM(C28:C30)</f>
        <v>10.434239155594648</v>
      </c>
      <c r="D27" s="26">
        <f>SUM(D28:D30)</f>
        <v>8.8333821772357357</v>
      </c>
      <c r="F27" s="20"/>
    </row>
    <row r="28" spans="1:6" ht="24.95" customHeight="1">
      <c r="A28" s="14" t="s">
        <v>11</v>
      </c>
      <c r="B28" s="26">
        <f t="shared" si="1"/>
        <v>7.9871175523349436</v>
      </c>
      <c r="C28" s="27">
        <f>C12/$C$6*100</f>
        <v>8.5250682838757452</v>
      </c>
      <c r="D28" s="27">
        <f t="shared" si="2"/>
        <v>7.4631979981514469</v>
      </c>
      <c r="F28" s="19"/>
    </row>
    <row r="29" spans="1:6" ht="24.95" customHeight="1">
      <c r="A29" s="14" t="s">
        <v>12</v>
      </c>
      <c r="B29" s="26">
        <f t="shared" si="1"/>
        <v>1.5833533194001894</v>
      </c>
      <c r="C29" s="27">
        <f>C13/$C$6*100</f>
        <v>1.8767649645849729</v>
      </c>
      <c r="D29" s="27">
        <f t="shared" si="2"/>
        <v>1.2975946256678463</v>
      </c>
      <c r="F29" s="19"/>
    </row>
    <row r="30" spans="1:6" ht="24.95" customHeight="1">
      <c r="A30" s="15" t="s">
        <v>19</v>
      </c>
      <c r="B30" s="26">
        <f t="shared" si="1"/>
        <v>5.2763216500496798E-2</v>
      </c>
      <c r="C30" s="27">
        <f>C14/$C$6*100</f>
        <v>3.2405907133928984E-2</v>
      </c>
      <c r="D30" s="27">
        <f t="shared" si="2"/>
        <v>7.2589553416443117E-2</v>
      </c>
      <c r="F30" s="21"/>
    </row>
    <row r="31" spans="1:6" ht="24.95" customHeight="1">
      <c r="A31" s="12" t="s">
        <v>13</v>
      </c>
      <c r="B31" s="26">
        <f t="shared" si="1"/>
        <v>6.0935804753257727</v>
      </c>
      <c r="C31" s="27">
        <f>SUM(C32:C34)</f>
        <v>5.4779871302254524</v>
      </c>
      <c r="D31" s="27">
        <f>SUM(D32:D34)</f>
        <v>6.6931175184291796</v>
      </c>
      <c r="F31" s="20"/>
    </row>
    <row r="32" spans="1:6" ht="24.95" customHeight="1">
      <c r="A32" s="15" t="s">
        <v>14</v>
      </c>
      <c r="B32" s="26">
        <f t="shared" si="1"/>
        <v>3.0826509519078131</v>
      </c>
      <c r="C32" s="27">
        <f>C16/$C$6*100</f>
        <v>2.7378362112865142</v>
      </c>
      <c r="D32" s="27">
        <f>+D16/$D$6*100</f>
        <v>3.4184720124439232</v>
      </c>
      <c r="F32" s="19"/>
    </row>
    <row r="33" spans="1:8" ht="24.95" customHeight="1">
      <c r="A33" s="15" t="s">
        <v>15</v>
      </c>
      <c r="B33" s="26">
        <f t="shared" si="1"/>
        <v>2.0876874407555874</v>
      </c>
      <c r="C33" s="27">
        <f>C17/$C$6*100</f>
        <v>2.0614786352483683</v>
      </c>
      <c r="D33" s="27">
        <f>+D17/$D$6*100</f>
        <v>2.1132126513221667</v>
      </c>
      <c r="F33" s="19"/>
    </row>
    <row r="34" spans="1:8" ht="24.95" customHeight="1">
      <c r="A34" s="15" t="s">
        <v>16</v>
      </c>
      <c r="B34" s="26">
        <f t="shared" si="1"/>
        <v>0.92324208266237262</v>
      </c>
      <c r="C34" s="26">
        <f>C18/$C$6*100</f>
        <v>0.67867228369056987</v>
      </c>
      <c r="D34" s="27">
        <f>+D18/$D$6*100</f>
        <v>1.1614328546630899</v>
      </c>
      <c r="F34" s="19"/>
    </row>
    <row r="35" spans="1:8" ht="24.95" customHeight="1">
      <c r="A35" s="14" t="s">
        <v>17</v>
      </c>
      <c r="B35" s="26">
        <f t="shared" si="1"/>
        <v>0</v>
      </c>
      <c r="C35" s="26">
        <f>C19/$C$6*100</f>
        <v>0</v>
      </c>
      <c r="D35" s="27">
        <f>+D19/$D$6*100</f>
        <v>0</v>
      </c>
      <c r="F35" s="22"/>
    </row>
    <row r="36" spans="1:8" ht="24.95" customHeight="1">
      <c r="A36" s="23" t="s">
        <v>18</v>
      </c>
      <c r="B36" s="24" t="s">
        <v>22</v>
      </c>
      <c r="C36" s="24">
        <f>C20/$C$6*100</f>
        <v>0</v>
      </c>
      <c r="D36" s="28">
        <f>+D20/$D$6*100</f>
        <v>6.1768750422687618E-2</v>
      </c>
      <c r="F36" s="19"/>
      <c r="G36" s="5"/>
      <c r="H36" s="5"/>
    </row>
    <row r="37" spans="1:8" s="29" customFormat="1" ht="6.75" customHeight="1">
      <c r="A37" s="29" t="s">
        <v>21</v>
      </c>
      <c r="B37" s="30"/>
      <c r="F37" s="31"/>
      <c r="G37" s="31"/>
      <c r="H37" s="31"/>
    </row>
    <row r="38" spans="1:8" s="29" customFormat="1" ht="26.25" customHeight="1">
      <c r="A38" s="35" t="s">
        <v>21</v>
      </c>
      <c r="B38" s="32"/>
      <c r="C38" s="32"/>
      <c r="D38" s="32"/>
      <c r="F38" s="31"/>
      <c r="G38" s="31"/>
      <c r="H38" s="31"/>
    </row>
    <row r="39" spans="1:8" s="36" customFormat="1" ht="24" customHeight="1">
      <c r="A39" s="36" t="s">
        <v>24</v>
      </c>
    </row>
    <row r="40" spans="1:8" s="36" customFormat="1" ht="27" customHeight="1">
      <c r="A40" s="36" t="s">
        <v>26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2015-12-16T03:42:29Z</dcterms:modified>
</cp:coreProperties>
</file>