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525" yWindow="-75" windowWidth="10065" windowHeight="8655" tabRatio="795"/>
  </bookViews>
  <sheets>
    <sheet name="ตารางที่2" sheetId="5" r:id="rId1"/>
  </sheets>
  <definedNames>
    <definedName name="_xlnm.Print_Area" localSheetId="0">ตารางที่2!$A$1:$D$40</definedName>
  </definedNames>
  <calcPr calcId="124519"/>
</workbook>
</file>

<file path=xl/calcChain.xml><?xml version="1.0" encoding="utf-8"?>
<calcChain xmlns="http://schemas.openxmlformats.org/spreadsheetml/2006/main">
  <c r="B17" i="5"/>
  <c r="B18"/>
  <c r="D11"/>
  <c r="D15" l="1"/>
  <c r="C15"/>
  <c r="C11"/>
  <c r="B19"/>
  <c r="B20"/>
  <c r="B12"/>
  <c r="B7"/>
  <c r="B16"/>
  <c r="B13"/>
  <c r="B10"/>
  <c r="B9"/>
  <c r="B8"/>
  <c r="C6" l="1"/>
  <c r="B15"/>
  <c r="B11"/>
  <c r="D6"/>
  <c r="D32" l="1"/>
  <c r="D28"/>
  <c r="D26"/>
  <c r="D24"/>
  <c r="D33"/>
  <c r="D29"/>
  <c r="D23"/>
  <c r="D25"/>
  <c r="B6"/>
  <c r="C33"/>
  <c r="C36"/>
  <c r="D34"/>
  <c r="C24"/>
  <c r="C29"/>
  <c r="C32"/>
  <c r="D30"/>
  <c r="D36"/>
  <c r="D35"/>
  <c r="C34"/>
  <c r="C30"/>
  <c r="C35"/>
  <c r="C26"/>
  <c r="C25"/>
  <c r="C28"/>
  <c r="C23"/>
  <c r="B28" l="1"/>
  <c r="B29"/>
  <c r="D27"/>
  <c r="B27"/>
  <c r="B25"/>
  <c r="B31"/>
  <c r="B26"/>
  <c r="B34"/>
  <c r="B30"/>
  <c r="B33"/>
  <c r="B24"/>
  <c r="B36"/>
  <c r="B23"/>
  <c r="B32"/>
  <c r="B35"/>
  <c r="D31"/>
  <c r="C31"/>
  <c r="C27"/>
  <c r="B22" l="1"/>
  <c r="C22"/>
</calcChain>
</file>

<file path=xl/sharedStrings.xml><?xml version="1.0" encoding="utf-8"?>
<sst xmlns="http://schemas.openxmlformats.org/spreadsheetml/2006/main" count="42" uniqueCount="25">
  <si>
    <t>รวม</t>
  </si>
  <si>
    <t>ชาย</t>
  </si>
  <si>
    <t>หญิง</t>
  </si>
  <si>
    <t>ยอดรวม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</si>
  <si>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</si>
  <si>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</si>
  <si>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</si>
  <si>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</si>
  <si>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</si>
  <si>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</si>
  <si>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</si>
  <si>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</si>
  <si>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</si>
  <si>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</si>
  <si>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</si>
  <si>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</si>
  <si>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</si>
  <si>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</si>
  <si>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5.3  สายวิชาการศึกษา</t>
  </si>
  <si>
    <t>จำนวน (คน)</t>
  </si>
  <si>
    <t>.. จำนวนเล็กน้อย</t>
  </si>
  <si>
    <t>ตารางที่ 2  ประชากรอายุ 15 ปีขึ้นไป จำแนกตามระดับการศึกษาที่สำเร็จ และเพศ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</si>
  <si>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</si>
  <si>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</t>
  </si>
  <si>
    <t xml:space="preserve">                เดือนกรกฏาคม พ.ศ. 2557</t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</si>
</sst>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43" formatCode="_-* #,##0.00_-;\-* #,##0.00_-;_-* &quot;-&quot;??_-;_-@_-"/>
    <numFmt numFmtId="187" formatCode="_(* #,##0_);_(* \(#,##0\);_(* &quot;-&quot;_);_(@_)"/>
    <numFmt numFmtId="188" formatCode="#,##0.0"/>
    <numFmt numFmtId="190" formatCode="0.0"/>
    <numFmt numFmtId="192" formatCode="_-* #,##0.0_-;\-* #,##0.0_-;_-* &quot;-&quot;_-;_-@_-"/>
  </numFmts>
  <fonts count="12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8"/>
      <color indexed="10"/>
      <name val="TH SarabunPSK"/>
      <family val="2"/>
    </font>
    <font>
      <sz val="14"/>
      <name val="Cordia New"/>
      <family val="2"/>
    </font>
    <font>
      <sz val="18"/>
      <color theme="0"/>
      <name val="TH SarabunPSK"/>
      <family val="2"/>
    </font>
    <font>
      <sz val="14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8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40">
    <xf numFmtId="0" fontId="0" fillId="0" borderId="0" xfId="0"/>
    <xf numFmtId="0" fontId="5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5" fillId="0" borderId="0" xfId="0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6" fillId="0" borderId="0" xfId="0" applyFont="1" applyBorder="1" applyAlignment="1"/>
    <xf numFmtId="0" fontId="5" fillId="0" borderId="0" xfId="0" applyFont="1" applyAlignment="1"/>
    <xf numFmtId="0" fontId="5" fillId="0" borderId="0" xfId="0" applyFont="1" applyAlignment="1" applyProtection="1">
      <alignment horizontal="left"/>
    </xf>
    <xf numFmtId="0" fontId="5" fillId="0" borderId="0" xfId="0" applyFont="1" applyBorder="1" applyAlignment="1" applyProtection="1">
      <alignment horizontal="left"/>
    </xf>
    <xf numFmtId="188" fontId="5" fillId="0" borderId="0" xfId="0" applyNumberFormat="1" applyFont="1" applyBorder="1" applyAlignment="1" applyProtection="1">
      <alignment horizontal="left"/>
    </xf>
    <xf numFmtId="41" fontId="6" fillId="0" borderId="0" xfId="0" applyNumberFormat="1" applyFont="1" applyAlignment="1">
      <alignment horizontal="right"/>
    </xf>
    <xf numFmtId="41" fontId="5" fillId="0" borderId="0" xfId="0" applyNumberFormat="1" applyFont="1" applyAlignment="1">
      <alignment horizontal="right"/>
    </xf>
    <xf numFmtId="0" fontId="2" fillId="0" borderId="0" xfId="0" applyFont="1" applyBorder="1" applyAlignment="1">
      <alignment horizontal="center"/>
    </xf>
    <xf numFmtId="190" fontId="2" fillId="0" borderId="0" xfId="0" applyNumberFormat="1" applyFont="1"/>
    <xf numFmtId="190" fontId="5" fillId="0" borderId="0" xfId="0" applyNumberFormat="1" applyFont="1" applyBorder="1" applyAlignment="1">
      <alignment horizontal="right"/>
    </xf>
    <xf numFmtId="190" fontId="7" fillId="0" borderId="0" xfId="0" applyNumberFormat="1" applyFont="1" applyBorder="1" applyAlignment="1">
      <alignment horizontal="right"/>
    </xf>
    <xf numFmtId="187" fontId="5" fillId="0" borderId="0" xfId="0" applyNumberFormat="1" applyFont="1" applyBorder="1" applyAlignment="1">
      <alignment horizontal="right"/>
    </xf>
    <xf numFmtId="190" fontId="5" fillId="0" borderId="0" xfId="0" applyNumberFormat="1" applyFont="1" applyAlignment="1">
      <alignment horizontal="right"/>
    </xf>
    <xf numFmtId="0" fontId="5" fillId="0" borderId="2" xfId="0" applyFont="1" applyBorder="1" applyAlignment="1" applyProtection="1">
      <alignment horizontal="left"/>
    </xf>
    <xf numFmtId="192" fontId="5" fillId="0" borderId="2" xfId="0" applyNumberFormat="1" applyFont="1" applyBorder="1" applyAlignment="1">
      <alignment horizontal="right"/>
    </xf>
    <xf numFmtId="192" fontId="2" fillId="0" borderId="0" xfId="0" applyNumberFormat="1" applyFont="1" applyBorder="1" applyAlignment="1">
      <alignment horizontal="right"/>
    </xf>
    <xf numFmtId="192" fontId="5" fillId="0" borderId="0" xfId="0" applyNumberFormat="1" applyFont="1" applyBorder="1" applyAlignment="1">
      <alignment horizontal="right"/>
    </xf>
    <xf numFmtId="192" fontId="6" fillId="0" borderId="0" xfId="0" applyNumberFormat="1" applyFont="1" applyBorder="1" applyAlignment="1">
      <alignment horizontal="right"/>
    </xf>
    <xf numFmtId="192" fontId="6" fillId="0" borderId="2" xfId="0" applyNumberFormat="1" applyFont="1" applyBorder="1" applyAlignment="1">
      <alignment horizontal="right"/>
    </xf>
    <xf numFmtId="0" fontId="9" fillId="0" borderId="0" xfId="0" applyFont="1"/>
    <xf numFmtId="190" fontId="9" fillId="0" borderId="0" xfId="0" applyNumberFormat="1" applyFont="1" applyFill="1" applyBorder="1" applyAlignment="1">
      <alignment horizontal="right"/>
    </xf>
    <xf numFmtId="0" fontId="9" fillId="0" borderId="0" xfId="0" applyFont="1" applyBorder="1"/>
    <xf numFmtId="190" fontId="9" fillId="0" borderId="0" xfId="0" applyNumberFormat="1" applyFont="1"/>
    <xf numFmtId="3" fontId="4" fillId="0" borderId="0" xfId="0" applyNumberFormat="1" applyFont="1" applyFill="1" applyAlignment="1">
      <alignment horizontal="right" vertical="center"/>
    </xf>
    <xf numFmtId="3" fontId="2" fillId="0" borderId="0" xfId="0" applyNumberFormat="1" applyFont="1" applyFill="1" applyAlignment="1">
      <alignment horizontal="right" vertical="center"/>
    </xf>
    <xf numFmtId="0" fontId="10" fillId="0" borderId="0" xfId="0" applyFont="1" applyAlignment="1">
      <alignment vertical="top"/>
    </xf>
    <xf numFmtId="0" fontId="11" fillId="0" borderId="0" xfId="0" applyFont="1"/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H40"/>
  <sheetViews>
    <sheetView showGridLines="0" tabSelected="1" view="pageBreakPreview" topLeftCell="A22" zoomScale="80" zoomScaleNormal="75" zoomScaleSheetLayoutView="80" workbookViewId="0">
      <selection activeCell="F20" sqref="F1:H1048576"/>
    </sheetView>
  </sheetViews>
  <sheetFormatPr defaultRowHeight="26.25" customHeight="1"/>
  <cols>
    <col min="1" max="1" width="33.28515625" style="2" customWidth="1"/>
    <col min="2" max="4" width="22.7109375" style="1" customWidth="1"/>
    <col min="5" max="16384" width="9.140625" style="1"/>
  </cols>
  <sheetData>
    <row r="1" spans="1:4" s="2" customFormat="1" ht="23.25">
      <c r="A1" s="2" t="s">
        <v>21</v>
      </c>
      <c r="B1" s="1"/>
      <c r="C1" s="1"/>
      <c r="D1" s="1"/>
    </row>
    <row r="2" spans="1:4" ht="23.25">
      <c r="A2" s="2" t="s">
        <v>24</v>
      </c>
    </row>
    <row r="3" spans="1:4" ht="8.25" customHeight="1"/>
    <row r="4" spans="1:4" s="2" customFormat="1" ht="30" customHeight="1">
      <c r="A4" s="3" t="s">
        <v>4</v>
      </c>
      <c r="B4" s="4" t="s">
        <v>0</v>
      </c>
      <c r="C4" s="4" t="s">
        <v>1</v>
      </c>
      <c r="D4" s="4" t="s">
        <v>2</v>
      </c>
    </row>
    <row r="5" spans="1:4" s="2" customFormat="1" ht="23.25">
      <c r="B5" s="38" t="s">
        <v>19</v>
      </c>
      <c r="C5" s="38"/>
      <c r="D5" s="38"/>
    </row>
    <row r="6" spans="1:4" s="7" customFormat="1" ht="24.95" customHeight="1">
      <c r="A6" s="6" t="s">
        <v>3</v>
      </c>
      <c r="B6" s="34">
        <f>C6+D6</f>
        <v>439782</v>
      </c>
      <c r="C6" s="35">
        <f>C7+C8+C9+C10+C11+C15+C19+C20</f>
        <v>216981</v>
      </c>
      <c r="D6" s="35">
        <f>D7+D8+D9+D10+D11+D15+D19+D20</f>
        <v>222801</v>
      </c>
    </row>
    <row r="7" spans="1:4" s="8" customFormat="1" ht="24.95" customHeight="1">
      <c r="A7" s="11" t="s">
        <v>6</v>
      </c>
      <c r="B7" s="10">
        <f t="shared" ref="B7:B20" si="0">C7+D7</f>
        <v>17289</v>
      </c>
      <c r="C7" s="10">
        <v>7329</v>
      </c>
      <c r="D7" s="10">
        <v>9960</v>
      </c>
    </row>
    <row r="8" spans="1:4" s="8" customFormat="1" ht="24.95" customHeight="1">
      <c r="A8" s="12" t="s">
        <v>5</v>
      </c>
      <c r="B8" s="10">
        <f t="shared" si="0"/>
        <v>150270</v>
      </c>
      <c r="C8" s="10">
        <v>69605</v>
      </c>
      <c r="D8" s="10">
        <v>80665</v>
      </c>
    </row>
    <row r="9" spans="1:4" s="8" customFormat="1" ht="24.95" customHeight="1">
      <c r="A9" s="13" t="s">
        <v>7</v>
      </c>
      <c r="B9" s="10">
        <f t="shared" si="0"/>
        <v>122492</v>
      </c>
      <c r="C9" s="10">
        <v>59780</v>
      </c>
      <c r="D9" s="10">
        <v>62712</v>
      </c>
    </row>
    <row r="10" spans="1:4" s="8" customFormat="1" ht="24.95" customHeight="1">
      <c r="A10" s="13" t="s">
        <v>8</v>
      </c>
      <c r="B10" s="10">
        <f t="shared" si="0"/>
        <v>76062</v>
      </c>
      <c r="C10" s="10">
        <v>42581</v>
      </c>
      <c r="D10" s="10">
        <v>33481</v>
      </c>
    </row>
    <row r="11" spans="1:4" ht="24.95" customHeight="1">
      <c r="A11" s="12" t="s">
        <v>9</v>
      </c>
      <c r="B11" s="10">
        <f>C11+D11</f>
        <v>45043</v>
      </c>
      <c r="C11" s="10">
        <f>C12+C13+C14</f>
        <v>25722</v>
      </c>
      <c r="D11" s="10">
        <f>D12+D13+D14</f>
        <v>19321</v>
      </c>
    </row>
    <row r="12" spans="1:4" ht="24.95" customHeight="1">
      <c r="A12" s="14" t="s">
        <v>10</v>
      </c>
      <c r="B12" s="10">
        <f>C12+D12</f>
        <v>39038</v>
      </c>
      <c r="C12" s="10">
        <v>21939</v>
      </c>
      <c r="D12" s="10">
        <v>17099</v>
      </c>
    </row>
    <row r="13" spans="1:4" ht="24.95" customHeight="1">
      <c r="A13" s="14" t="s">
        <v>11</v>
      </c>
      <c r="B13" s="10">
        <f t="shared" si="0"/>
        <v>6005</v>
      </c>
      <c r="C13" s="10">
        <v>3783</v>
      </c>
      <c r="D13" s="10">
        <v>2222</v>
      </c>
    </row>
    <row r="14" spans="1:4" ht="24.95" customHeight="1">
      <c r="A14" s="15" t="s">
        <v>18</v>
      </c>
      <c r="B14" s="16">
        <v>0</v>
      </c>
      <c r="C14" s="16">
        <v>0</v>
      </c>
      <c r="D14" s="16">
        <v>0</v>
      </c>
    </row>
    <row r="15" spans="1:4" ht="24.95" customHeight="1">
      <c r="A15" s="12" t="s">
        <v>12</v>
      </c>
      <c r="B15" s="10">
        <f>B16+B17+B18</f>
        <v>28626</v>
      </c>
      <c r="C15" s="10">
        <f>C16+C17+C18</f>
        <v>11964</v>
      </c>
      <c r="D15" s="10">
        <f>D16+D17+D18</f>
        <v>16662</v>
      </c>
    </row>
    <row r="16" spans="1:4" s="8" customFormat="1" ht="24.95" customHeight="1">
      <c r="A16" s="15" t="s">
        <v>13</v>
      </c>
      <c r="B16" s="9">
        <f t="shared" si="0"/>
        <v>11168</v>
      </c>
      <c r="C16" s="9">
        <v>5107</v>
      </c>
      <c r="D16" s="9">
        <v>6061</v>
      </c>
    </row>
    <row r="17" spans="1:6" s="8" customFormat="1" ht="24.95" customHeight="1">
      <c r="A17" s="15" t="s">
        <v>14</v>
      </c>
      <c r="B17" s="9">
        <f>C17+D17</f>
        <v>9500</v>
      </c>
      <c r="C17" s="9">
        <v>3733</v>
      </c>
      <c r="D17" s="9">
        <v>5767</v>
      </c>
    </row>
    <row r="18" spans="1:6" s="8" customFormat="1" ht="24.95" customHeight="1">
      <c r="A18" s="15" t="s">
        <v>15</v>
      </c>
      <c r="B18" s="9">
        <f t="shared" si="0"/>
        <v>7958</v>
      </c>
      <c r="C18" s="9">
        <v>3124</v>
      </c>
      <c r="D18" s="9">
        <v>4834</v>
      </c>
    </row>
    <row r="19" spans="1:6" s="8" customFormat="1" ht="24.95" customHeight="1">
      <c r="A19" s="14" t="s">
        <v>16</v>
      </c>
      <c r="B19" s="17">
        <f t="shared" si="0"/>
        <v>0</v>
      </c>
      <c r="C19" s="17">
        <v>0</v>
      </c>
      <c r="D19" s="17">
        <v>0</v>
      </c>
    </row>
    <row r="20" spans="1:6" s="8" customFormat="1" ht="24.95" customHeight="1">
      <c r="A20" s="14" t="s">
        <v>17</v>
      </c>
      <c r="B20" s="17">
        <f t="shared" si="0"/>
        <v>0</v>
      </c>
      <c r="C20" s="17">
        <v>0</v>
      </c>
      <c r="D20" s="17">
        <v>0</v>
      </c>
    </row>
    <row r="21" spans="1:6" ht="24.95" customHeight="1">
      <c r="A21" s="1"/>
      <c r="B21" s="39" t="s">
        <v>23</v>
      </c>
      <c r="C21" s="39"/>
      <c r="D21" s="39"/>
    </row>
    <row r="22" spans="1:6" s="2" customFormat="1" ht="23.25">
      <c r="A22" s="18" t="s">
        <v>3</v>
      </c>
      <c r="B22" s="26">
        <f>B23+B24+B25+B26+B27+B31</f>
        <v>100</v>
      </c>
      <c r="C22" s="26">
        <f>C23+C24+C25+C26+C27+C31</f>
        <v>100</v>
      </c>
      <c r="D22" s="26">
        <v>100</v>
      </c>
      <c r="F22" s="19"/>
    </row>
    <row r="23" spans="1:6" ht="24.95" customHeight="1">
      <c r="A23" s="11" t="s">
        <v>6</v>
      </c>
      <c r="B23" s="27">
        <f>B7/$B$6*100</f>
        <v>3.931265945400221</v>
      </c>
      <c r="C23" s="27">
        <f>C7/$C$6*100</f>
        <v>3.3777150994787561</v>
      </c>
      <c r="D23" s="27">
        <f>+D7/$D$6*100</f>
        <v>4.4703569553098959</v>
      </c>
      <c r="F23" s="20"/>
    </row>
    <row r="24" spans="1:6" ht="24.95" customHeight="1">
      <c r="A24" s="12" t="s">
        <v>5</v>
      </c>
      <c r="B24" s="27">
        <f t="shared" ref="B24:B36" si="1">B8/$B$6*100</f>
        <v>34.169202013724984</v>
      </c>
      <c r="C24" s="27">
        <f>C8/$C$6*100</f>
        <v>32.078845613210369</v>
      </c>
      <c r="D24" s="27">
        <f>+D8/$D$6*100</f>
        <v>36.204954196794446</v>
      </c>
      <c r="F24" s="20"/>
    </row>
    <row r="25" spans="1:6" ht="24.95" customHeight="1">
      <c r="A25" s="13" t="s">
        <v>7</v>
      </c>
      <c r="B25" s="27">
        <f t="shared" si="1"/>
        <v>27.852890750417252</v>
      </c>
      <c r="C25" s="27">
        <f>C9/$C$6*100</f>
        <v>27.550799378747449</v>
      </c>
      <c r="D25" s="27">
        <f>+D9/$D$6*100</f>
        <v>28.147090901746402</v>
      </c>
      <c r="F25" s="20"/>
    </row>
    <row r="26" spans="1:6" ht="24.95" customHeight="1">
      <c r="A26" s="13" t="s">
        <v>8</v>
      </c>
      <c r="B26" s="27">
        <f t="shared" si="1"/>
        <v>17.295387260051569</v>
      </c>
      <c r="C26" s="27">
        <f>C10/$C$6*100</f>
        <v>19.62429890174716</v>
      </c>
      <c r="D26" s="27">
        <f>+D10/$D$6*100</f>
        <v>15.027311367543234</v>
      </c>
      <c r="F26" s="20"/>
    </row>
    <row r="27" spans="1:6" ht="24.95" customHeight="1">
      <c r="A27" s="1" t="s">
        <v>9</v>
      </c>
      <c r="B27" s="27">
        <f t="shared" si="1"/>
        <v>10.242119959434447</v>
      </c>
      <c r="C27" s="27">
        <f>SUM(C28:C30)</f>
        <v>11.8544941723008</v>
      </c>
      <c r="D27" s="27">
        <f>SUM(D28:D30)</f>
        <v>8.6718641298737449</v>
      </c>
      <c r="F27" s="21"/>
    </row>
    <row r="28" spans="1:6" ht="24.95" customHeight="1">
      <c r="A28" s="14" t="s">
        <v>10</v>
      </c>
      <c r="B28" s="27">
        <f>B12/$B$6*100</f>
        <v>8.8766707141265435</v>
      </c>
      <c r="C28" s="28">
        <f>C12/$C$6*100</f>
        <v>10.111023545840419</v>
      </c>
      <c r="D28" s="28">
        <f>+D12/$D$6*100</f>
        <v>7.674561604301597</v>
      </c>
      <c r="F28" s="20"/>
    </row>
    <row r="29" spans="1:6" ht="24.95" customHeight="1">
      <c r="A29" s="14" t="s">
        <v>11</v>
      </c>
      <c r="B29" s="27">
        <f>B13/$B$6*100-0.02</f>
        <v>1.3454492453079026</v>
      </c>
      <c r="C29" s="28">
        <f>C13/$C$6*100</f>
        <v>1.7434706264603812</v>
      </c>
      <c r="D29" s="28">
        <f>+D13/$D$6*100</f>
        <v>0.99730252557214738</v>
      </c>
      <c r="F29" s="20"/>
    </row>
    <row r="30" spans="1:6" ht="24.95" customHeight="1">
      <c r="A30" s="15" t="s">
        <v>18</v>
      </c>
      <c r="B30" s="27">
        <f t="shared" si="1"/>
        <v>0</v>
      </c>
      <c r="C30" s="28">
        <f>C14/$C$6*100</f>
        <v>0</v>
      </c>
      <c r="D30" s="28">
        <f t="shared" ref="D30" si="2">+D14/$D$6*100</f>
        <v>0</v>
      </c>
      <c r="F30" s="22"/>
    </row>
    <row r="31" spans="1:6" ht="24.95" customHeight="1">
      <c r="A31" s="12" t="s">
        <v>12</v>
      </c>
      <c r="B31" s="27">
        <f t="shared" si="1"/>
        <v>6.5091340709715269</v>
      </c>
      <c r="C31" s="28">
        <f>SUM(C32:C34)</f>
        <v>5.5138468345154639</v>
      </c>
      <c r="D31" s="28">
        <f>SUM(D32:D34)</f>
        <v>7.4784224487322772</v>
      </c>
      <c r="F31" s="21"/>
    </row>
    <row r="32" spans="1:6" ht="24.95" customHeight="1">
      <c r="A32" s="15" t="s">
        <v>13</v>
      </c>
      <c r="B32" s="27">
        <f t="shared" si="1"/>
        <v>2.5394399952703841</v>
      </c>
      <c r="C32" s="28">
        <f>C16/$C$6*100</f>
        <v>2.3536623022292273</v>
      </c>
      <c r="D32" s="28">
        <f>+D16/$D$6*100</f>
        <v>2.7203648098527387</v>
      </c>
      <c r="F32" s="20"/>
    </row>
    <row r="33" spans="1:8" ht="24.95" customHeight="1">
      <c r="A33" s="15" t="s">
        <v>14</v>
      </c>
      <c r="B33" s="27">
        <f t="shared" si="1"/>
        <v>2.1601611707618775</v>
      </c>
      <c r="C33" s="28">
        <f>C17/$C$6*100</f>
        <v>1.7204271341730379</v>
      </c>
      <c r="D33" s="28">
        <f>+D17/$D$6*100</f>
        <v>2.5884084900875672</v>
      </c>
      <c r="F33" s="20"/>
    </row>
    <row r="34" spans="1:8" ht="24.95" customHeight="1">
      <c r="A34" s="15" t="s">
        <v>15</v>
      </c>
      <c r="B34" s="27">
        <f t="shared" si="1"/>
        <v>1.8095329049392654</v>
      </c>
      <c r="C34" s="27">
        <f>C18/$C$6*100</f>
        <v>1.4397573981131988</v>
      </c>
      <c r="D34" s="28">
        <f>+D18/$D$6*100</f>
        <v>2.1696491487919713</v>
      </c>
      <c r="F34" s="20"/>
    </row>
    <row r="35" spans="1:8" ht="24.95" customHeight="1">
      <c r="A35" s="14" t="s">
        <v>16</v>
      </c>
      <c r="B35" s="27">
        <f t="shared" si="1"/>
        <v>0</v>
      </c>
      <c r="C35" s="27">
        <f>C19/$C$6*100</f>
        <v>0</v>
      </c>
      <c r="D35" s="28">
        <f>+D19/$D$6*100</f>
        <v>0</v>
      </c>
      <c r="F35" s="23"/>
    </row>
    <row r="36" spans="1:8" ht="24.95" customHeight="1">
      <c r="A36" s="24" t="s">
        <v>17</v>
      </c>
      <c r="B36" s="25">
        <f t="shared" si="1"/>
        <v>0</v>
      </c>
      <c r="C36" s="25">
        <f>C20/$C$6*100</f>
        <v>0</v>
      </c>
      <c r="D36" s="29">
        <f>+D20/$D$6*100</f>
        <v>0</v>
      </c>
      <c r="F36" s="20"/>
      <c r="G36" s="5"/>
      <c r="H36" s="5"/>
    </row>
    <row r="37" spans="1:8" s="30" customFormat="1" ht="6.75" customHeight="1">
      <c r="A37" s="30" t="s">
        <v>20</v>
      </c>
      <c r="B37" s="31"/>
      <c r="F37" s="32"/>
      <c r="G37" s="32"/>
      <c r="H37" s="32"/>
    </row>
    <row r="38" spans="1:8" s="30" customFormat="1" ht="23.25">
      <c r="A38" s="36" t="s">
        <v>20</v>
      </c>
      <c r="B38" s="33"/>
      <c r="C38" s="33"/>
      <c r="D38" s="33"/>
      <c r="F38" s="32"/>
      <c r="G38" s="32"/>
      <c r="H38" s="32"/>
    </row>
    <row r="39" spans="1:8" s="37" customFormat="1" ht="24" customHeight="1">
      <c r="A39" s="37" t="s">
        <v>22</v>
      </c>
    </row>
    <row r="40" spans="1:8" s="37" customFormat="1" ht="27" customHeight="1">
      <c r="A40" s="37" t="s">
        <v>24</v>
      </c>
    </row>
  </sheetData>
  <mergeCells count="2">
    <mergeCell ref="B5:D5"/>
    <mergeCell ref="B21:D21"/>
  </mergeCells>
  <phoneticPr fontId="0" type="noConversion"/>
  <pageMargins left="0.98425196850393704" right="0.59055118110236227" top="0.70866141732283472" bottom="0.23622047244094491" header="0.31496062992125984" footer="0.15748031496062992"/>
  <pageSetup paperSize="9" scale="85" firstPageNumber="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2015-11-27T08:56:34Z</cp:lastPrinted>
  <dcterms:created xsi:type="dcterms:W3CDTF">2000-11-20T04:06:35Z</dcterms:created>
  <dcterms:modified xsi:type="dcterms:W3CDTF">2015-11-27T09:02:04Z</dcterms:modified>
</cp:coreProperties>
</file>