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8"/>
  </bookViews>
  <sheets>
    <sheet name="ตารางที่2" sheetId="5" r:id="rId1"/>
  </sheets>
  <definedNames>
    <definedName name="_xlnm.Print_Area" localSheetId="0">ตารางที่2!$A$1:$D$40</definedName>
  </definedNames>
  <calcPr calcId="124519"/>
</workbook>
</file>

<file path=xl/calcChain.xml><?xml version="1.0" encoding="utf-8"?>
<calcChain xmlns="http://schemas.openxmlformats.org/spreadsheetml/2006/main">
  <c r="B29" i="5"/>
  <c r="B28"/>
  <c r="C29"/>
  <c r="C28"/>
  <c r="C23"/>
  <c r="D25"/>
  <c r="D24"/>
  <c r="D23"/>
  <c r="D33"/>
  <c r="B8"/>
  <c r="B9"/>
  <c r="B10"/>
  <c r="B12"/>
  <c r="B13"/>
  <c r="D11"/>
  <c r="D15" l="1"/>
  <c r="C15"/>
  <c r="C11"/>
  <c r="B11" s="1"/>
  <c r="B17"/>
  <c r="B18"/>
  <c r="B19"/>
  <c r="B20"/>
  <c r="B7"/>
  <c r="B16"/>
  <c r="C6" l="1"/>
  <c r="B15"/>
  <c r="D6"/>
  <c r="B6" l="1"/>
  <c r="C33"/>
  <c r="G33" s="1"/>
  <c r="C36"/>
  <c r="G36" s="1"/>
  <c r="D32"/>
  <c r="H32" s="1"/>
  <c r="D34"/>
  <c r="H34" s="1"/>
  <c r="H33"/>
  <c r="C24"/>
  <c r="G24" s="1"/>
  <c r="G29"/>
  <c r="C32"/>
  <c r="D30"/>
  <c r="H30" s="1"/>
  <c r="D36"/>
  <c r="H36" s="1"/>
  <c r="H24"/>
  <c r="H25"/>
  <c r="D26"/>
  <c r="H26" s="1"/>
  <c r="D35"/>
  <c r="H35" s="1"/>
  <c r="D29"/>
  <c r="H29" s="1"/>
  <c r="H23"/>
  <c r="D28"/>
  <c r="C34"/>
  <c r="G34" s="1"/>
  <c r="C30"/>
  <c r="G30" s="1"/>
  <c r="C35"/>
  <c r="G35" s="1"/>
  <c r="C26"/>
  <c r="G26" s="1"/>
  <c r="C25"/>
  <c r="G25" s="1"/>
  <c r="G28"/>
  <c r="B27" l="1"/>
  <c r="B25"/>
  <c r="F25" s="1"/>
  <c r="B31"/>
  <c r="B26"/>
  <c r="F26" s="1"/>
  <c r="B34"/>
  <c r="F34" s="1"/>
  <c r="B30"/>
  <c r="F30" s="1"/>
  <c r="B33"/>
  <c r="F33" s="1"/>
  <c r="B24"/>
  <c r="F24" s="1"/>
  <c r="B36"/>
  <c r="F36" s="1"/>
  <c r="B23"/>
  <c r="B32"/>
  <c r="F32" s="1"/>
  <c r="B35"/>
  <c r="F35" s="1"/>
  <c r="H28"/>
  <c r="D27"/>
  <c r="H27" s="1"/>
  <c r="D31"/>
  <c r="C31"/>
  <c r="G23"/>
  <c r="F29"/>
  <c r="C27"/>
  <c r="G27"/>
  <c r="G32"/>
  <c r="G31" s="1"/>
  <c r="B22" l="1"/>
  <c r="C22"/>
  <c r="H31"/>
  <c r="H22" s="1"/>
  <c r="G22"/>
  <c r="F28"/>
  <c r="F27" s="1"/>
  <c r="F23"/>
  <c r="F31" l="1"/>
  <c r="F22" s="1"/>
</calcChain>
</file>

<file path=xl/sharedStrings.xml><?xml version="1.0" encoding="utf-8"?>
<sst xmlns="http://schemas.openxmlformats.org/spreadsheetml/2006/main" count="42" uniqueCount="26">
  <si>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</si>
  <si>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</si>
  <si>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</si>
  <si>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</si>
  <si>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</si>
  <si>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</si>
  <si>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</si>
  <si>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</si>
  <si>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</si>
  <si>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</si>
  <si>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</si>
  <si>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</si>
  <si>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</si>
  <si>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</si>
  <si>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</si>
  <si>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</si>
  <si>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</si>
  <si>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</si>
  <si>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</si>
  <si>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</si>
  <si>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</si>
  <si>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</si>
  <si>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</si>
  <si>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</si>
  <si>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เดือนมิถุนายน พ.ศ. 2557</t>
  </si>
  <si>
    <t xml:space="preserve">                     เดือนมิถุนายน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</si>
</sst>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showGridLines="0" tabSelected="1" view="pageBreakPreview" topLeftCell="A31" zoomScaleNormal="75" zoomScaleSheetLayoutView="100" workbookViewId="0">
      <selection activeCell="L24" sqref="L24"/>
    </sheetView>
  </sheetViews>
  <sheetFormatPr defaultRowHeight="26.25" customHeight="1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>
      <c r="A1" s="2" t="s">
        <v>22</v>
      </c>
      <c r="B1" s="1"/>
      <c r="C1" s="1"/>
      <c r="D1" s="1"/>
    </row>
    <row r="2" spans="1:4" ht="23.25">
      <c r="A2" s="2" t="s">
        <v>24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9" t="s">
        <v>20</v>
      </c>
      <c r="C5" s="39"/>
      <c r="D5" s="39"/>
    </row>
    <row r="6" spans="1:4" s="7" customFormat="1" ht="24.95" customHeight="1">
      <c r="A6" s="6" t="s">
        <v>3</v>
      </c>
      <c r="B6" s="35">
        <f>C6+D6</f>
        <v>439608</v>
      </c>
      <c r="C6" s="36">
        <f>C7+C8+C9+C10+C11+C15+C19+C20</f>
        <v>216896</v>
      </c>
      <c r="D6" s="36">
        <f>D7+D8+D9+D10+D11+D15+D19+D20</f>
        <v>222712</v>
      </c>
    </row>
    <row r="7" spans="1:4" s="8" customFormat="1" ht="24.95" customHeight="1">
      <c r="A7" s="11" t="s">
        <v>7</v>
      </c>
      <c r="B7" s="10">
        <f t="shared" ref="B7:B20" si="0">C7+D7</f>
        <v>15972</v>
      </c>
      <c r="C7" s="10">
        <v>6182</v>
      </c>
      <c r="D7" s="10">
        <v>9790</v>
      </c>
    </row>
    <row r="8" spans="1:4" s="8" customFormat="1" ht="24.95" customHeight="1">
      <c r="A8" s="12" t="s">
        <v>6</v>
      </c>
      <c r="B8" s="10">
        <f t="shared" si="0"/>
        <v>153186</v>
      </c>
      <c r="C8" s="10">
        <v>70778</v>
      </c>
      <c r="D8" s="10">
        <v>82408</v>
      </c>
    </row>
    <row r="9" spans="1:4" s="8" customFormat="1" ht="24.95" customHeight="1">
      <c r="A9" s="13" t="s">
        <v>8</v>
      </c>
      <c r="B9" s="10">
        <f t="shared" si="0"/>
        <v>115448</v>
      </c>
      <c r="C9" s="10">
        <v>56081</v>
      </c>
      <c r="D9" s="10">
        <v>59367</v>
      </c>
    </row>
    <row r="10" spans="1:4" s="8" customFormat="1" ht="24.95" customHeight="1">
      <c r="A10" s="13" t="s">
        <v>9</v>
      </c>
      <c r="B10" s="10">
        <f t="shared" si="0"/>
        <v>79033</v>
      </c>
      <c r="C10" s="10">
        <v>46071</v>
      </c>
      <c r="D10" s="10">
        <v>32962</v>
      </c>
    </row>
    <row r="11" spans="1:4" ht="24.95" customHeight="1">
      <c r="A11" s="12" t="s">
        <v>10</v>
      </c>
      <c r="B11" s="10">
        <f t="shared" si="0"/>
        <v>47650</v>
      </c>
      <c r="C11" s="10">
        <f>C12+C13+C14</f>
        <v>26101</v>
      </c>
      <c r="D11" s="10">
        <f>D12+D13+D14</f>
        <v>21549</v>
      </c>
    </row>
    <row r="12" spans="1:4" ht="24.95" customHeight="1">
      <c r="A12" s="14" t="s">
        <v>11</v>
      </c>
      <c r="B12" s="10">
        <f t="shared" si="0"/>
        <v>40797</v>
      </c>
      <c r="C12" s="10">
        <v>22287</v>
      </c>
      <c r="D12" s="10">
        <v>18510</v>
      </c>
    </row>
    <row r="13" spans="1:4" ht="24.95" customHeight="1">
      <c r="A13" s="14" t="s">
        <v>12</v>
      </c>
      <c r="B13" s="10">
        <f t="shared" si="0"/>
        <v>6853</v>
      </c>
      <c r="C13" s="10">
        <v>3814</v>
      </c>
      <c r="D13" s="10">
        <v>3039</v>
      </c>
    </row>
    <row r="14" spans="1:4" ht="24.95" customHeight="1">
      <c r="A14" s="15" t="s">
        <v>19</v>
      </c>
      <c r="B14" s="16">
        <v>0</v>
      </c>
      <c r="C14" s="16">
        <v>0</v>
      </c>
      <c r="D14" s="16">
        <v>0</v>
      </c>
    </row>
    <row r="15" spans="1:4" ht="24.95" customHeight="1">
      <c r="A15" s="12" t="s">
        <v>13</v>
      </c>
      <c r="B15" s="10">
        <f>B16+B17+B18</f>
        <v>28319</v>
      </c>
      <c r="C15" s="10">
        <f>C16+C17+C18</f>
        <v>11683</v>
      </c>
      <c r="D15" s="10">
        <f>D16+D17+D18</f>
        <v>16636</v>
      </c>
    </row>
    <row r="16" spans="1:4" s="8" customFormat="1" ht="24.95" customHeight="1">
      <c r="A16" s="15" t="s">
        <v>14</v>
      </c>
      <c r="B16" s="9">
        <f t="shared" si="0"/>
        <v>11046</v>
      </c>
      <c r="C16" s="9">
        <v>5345</v>
      </c>
      <c r="D16" s="9">
        <v>5701</v>
      </c>
    </row>
    <row r="17" spans="1:9" s="8" customFormat="1" ht="24.95" customHeight="1">
      <c r="A17" s="15" t="s">
        <v>15</v>
      </c>
      <c r="B17" s="9">
        <f t="shared" si="0"/>
        <v>8586</v>
      </c>
      <c r="C17" s="9">
        <v>3267</v>
      </c>
      <c r="D17" s="9">
        <v>5319</v>
      </c>
    </row>
    <row r="18" spans="1:9" s="8" customFormat="1" ht="24.95" customHeight="1">
      <c r="A18" s="15" t="s">
        <v>16</v>
      </c>
      <c r="B18" s="9">
        <f t="shared" si="0"/>
        <v>8687</v>
      </c>
      <c r="C18" s="9">
        <v>3071</v>
      </c>
      <c r="D18" s="9">
        <v>5616</v>
      </c>
    </row>
    <row r="19" spans="1:9" s="8" customFormat="1" ht="24.95" customHeight="1">
      <c r="A19" s="14" t="s">
        <v>17</v>
      </c>
      <c r="B19" s="17">
        <f t="shared" si="0"/>
        <v>0</v>
      </c>
      <c r="C19" s="17">
        <v>0</v>
      </c>
      <c r="D19" s="17">
        <v>0</v>
      </c>
    </row>
    <row r="20" spans="1:9" s="8" customFormat="1" ht="24.95" customHeight="1">
      <c r="A20" s="14" t="s">
        <v>18</v>
      </c>
      <c r="B20" s="17">
        <f t="shared" si="0"/>
        <v>0</v>
      </c>
      <c r="C20" s="17">
        <v>0</v>
      </c>
      <c r="D20" s="17">
        <v>0</v>
      </c>
    </row>
    <row r="21" spans="1:9" ht="24.95" customHeight="1">
      <c r="A21" s="1"/>
      <c r="B21" s="40" t="s">
        <v>4</v>
      </c>
      <c r="C21" s="40"/>
      <c r="D21" s="40"/>
      <c r="F21" s="18"/>
      <c r="G21" s="18"/>
      <c r="H21" s="18"/>
    </row>
    <row r="22" spans="1:9" s="2" customFormat="1" ht="23.25">
      <c r="A22" s="19" t="s">
        <v>3</v>
      </c>
      <c r="B22" s="27">
        <f>B23+B24+B25+B26+B27+B31</f>
        <v>100.00000000000001</v>
      </c>
      <c r="C22" s="27">
        <f>C23+C24+C25+C26+C27+C31</f>
        <v>99.98</v>
      </c>
      <c r="D22" s="27">
        <v>100</v>
      </c>
      <c r="F22" s="20">
        <f>SUM(F23:F27,F31,F35,F36)</f>
        <v>100</v>
      </c>
      <c r="G22" s="20">
        <f>SUM(G23:G27,G31,G36)</f>
        <v>100</v>
      </c>
      <c r="H22" s="20">
        <f>SUM(H23:H27,H31,H35:H36)</f>
        <v>100</v>
      </c>
      <c r="I22" s="20"/>
    </row>
    <row r="23" spans="1:9" ht="24.95" customHeight="1">
      <c r="A23" s="11" t="s">
        <v>7</v>
      </c>
      <c r="B23" s="28">
        <f>B7/$B$6*100</f>
        <v>3.6332368837691762</v>
      </c>
      <c r="C23" s="28">
        <f>C7/$C$6*100</f>
        <v>2.850213927412216</v>
      </c>
      <c r="D23" s="28">
        <f>+D7/$D$6*100</f>
        <v>4.3958116311649125</v>
      </c>
      <c r="F23" s="21">
        <f>ROUND(B23,1)</f>
        <v>3.6</v>
      </c>
      <c r="G23" s="21">
        <f>ROUND(C23,1)</f>
        <v>2.9</v>
      </c>
      <c r="H23" s="21">
        <f>ROUND(D23,1)</f>
        <v>4.4000000000000004</v>
      </c>
      <c r="I23" s="21"/>
    </row>
    <row r="24" spans="1:9" ht="24.95" customHeight="1">
      <c r="A24" s="12" t="s">
        <v>6</v>
      </c>
      <c r="B24" s="28">
        <f t="shared" ref="B24:B36" si="1">B8/$B$6*100</f>
        <v>34.846044657968008</v>
      </c>
      <c r="C24" s="28">
        <f>C8/$C$6*100</f>
        <v>32.63222927117144</v>
      </c>
      <c r="D24" s="28">
        <f>+D8/$D$6*100</f>
        <v>37.002047487337904</v>
      </c>
      <c r="F24" s="21">
        <f>ROUND(B24,1)</f>
        <v>34.799999999999997</v>
      </c>
      <c r="G24" s="21">
        <f t="shared" ref="G24:G34" si="2">ROUND(C24,1)</f>
        <v>32.6</v>
      </c>
      <c r="H24" s="21">
        <f t="shared" ref="H24:H36" si="3">ROUND(D24,1)</f>
        <v>37</v>
      </c>
      <c r="I24" s="21"/>
    </row>
    <row r="25" spans="1:9" ht="24.95" customHeight="1">
      <c r="A25" s="13" t="s">
        <v>8</v>
      </c>
      <c r="B25" s="28">
        <f t="shared" si="1"/>
        <v>26.2615784972066</v>
      </c>
      <c r="C25" s="28">
        <f>C9/$C$6*100</f>
        <v>25.856170699321336</v>
      </c>
      <c r="D25" s="28">
        <f>+D9/$D$6*100-0.02</f>
        <v>26.636399295951723</v>
      </c>
      <c r="F25" s="21">
        <f>ROUND(B25,1)</f>
        <v>26.3</v>
      </c>
      <c r="G25" s="21">
        <f t="shared" si="2"/>
        <v>25.9</v>
      </c>
      <c r="H25" s="21">
        <f t="shared" si="3"/>
        <v>26.6</v>
      </c>
      <c r="I25" s="21"/>
    </row>
    <row r="26" spans="1:9" ht="24.95" customHeight="1">
      <c r="A26" s="13" t="s">
        <v>9</v>
      </c>
      <c r="B26" s="28">
        <f t="shared" si="1"/>
        <v>17.97806227366199</v>
      </c>
      <c r="C26" s="28">
        <f>C10/$C$6*100</f>
        <v>21.241055621127174</v>
      </c>
      <c r="D26" s="28">
        <f t="shared" ref="D26:D30" si="4">+D10/$D$6*100</f>
        <v>14.800280182477819</v>
      </c>
      <c r="F26" s="21">
        <f>ROUND(B26,1)</f>
        <v>18</v>
      </c>
      <c r="G26" s="21">
        <f t="shared" si="2"/>
        <v>21.2</v>
      </c>
      <c r="H26" s="21">
        <f t="shared" si="3"/>
        <v>14.8</v>
      </c>
      <c r="I26" s="21"/>
    </row>
    <row r="27" spans="1:9" ht="24.95" customHeight="1">
      <c r="A27" s="1" t="s">
        <v>10</v>
      </c>
      <c r="B27" s="28">
        <f t="shared" si="1"/>
        <v>10.839202198322141</v>
      </c>
      <c r="C27" s="28">
        <f>SUM(C28:C30)</f>
        <v>12.013877987606964</v>
      </c>
      <c r="D27" s="28">
        <f>SUM(D28:D30)</f>
        <v>9.6757247027551276</v>
      </c>
      <c r="F27" s="21">
        <f>F28+F29+F30</f>
        <v>10.8</v>
      </c>
      <c r="G27" s="21">
        <f>G28+G29+G30</f>
        <v>12</v>
      </c>
      <c r="H27" s="21">
        <f t="shared" si="3"/>
        <v>9.6999999999999993</v>
      </c>
      <c r="I27" s="22"/>
    </row>
    <row r="28" spans="1:9" ht="24.95" customHeight="1">
      <c r="A28" s="14" t="s">
        <v>11</v>
      </c>
      <c r="B28" s="28">
        <f>B12/$B$6*100</f>
        <v>9.2803133700933564</v>
      </c>
      <c r="C28" s="29">
        <f>C12/$C$6*100</f>
        <v>10.275431543228091</v>
      </c>
      <c r="D28" s="29">
        <f t="shared" si="4"/>
        <v>8.3111821545314122</v>
      </c>
      <c r="F28" s="21">
        <f t="shared" ref="F28:F36" si="5">ROUND(B28,1)</f>
        <v>9.3000000000000007</v>
      </c>
      <c r="G28" s="21">
        <f t="shared" si="2"/>
        <v>10.3</v>
      </c>
      <c r="H28" s="21">
        <f t="shared" si="3"/>
        <v>8.3000000000000007</v>
      </c>
      <c r="I28" s="21"/>
    </row>
    <row r="29" spans="1:9" ht="24.95" customHeight="1">
      <c r="A29" s="14" t="s">
        <v>12</v>
      </c>
      <c r="B29" s="28">
        <f>B13/$B$6*100-0.02</f>
        <v>1.5388888282287856</v>
      </c>
      <c r="C29" s="29">
        <f>C13/$C$6*100-0.02</f>
        <v>1.738446444378873</v>
      </c>
      <c r="D29" s="29">
        <f t="shared" si="4"/>
        <v>1.3645425482237148</v>
      </c>
      <c r="F29" s="21">
        <f t="shared" si="5"/>
        <v>1.5</v>
      </c>
      <c r="G29" s="21">
        <f t="shared" si="2"/>
        <v>1.7</v>
      </c>
      <c r="H29" s="21">
        <f t="shared" si="3"/>
        <v>1.4</v>
      </c>
      <c r="I29" s="21"/>
    </row>
    <row r="30" spans="1:9" ht="24.95" customHeight="1">
      <c r="A30" s="15" t="s">
        <v>19</v>
      </c>
      <c r="B30" s="28">
        <f t="shared" si="1"/>
        <v>0</v>
      </c>
      <c r="C30" s="29">
        <f>C14/$C$6*100</f>
        <v>0</v>
      </c>
      <c r="D30" s="29">
        <f t="shared" si="4"/>
        <v>0</v>
      </c>
      <c r="F30" s="21">
        <f t="shared" si="5"/>
        <v>0</v>
      </c>
      <c r="G30" s="21">
        <f t="shared" si="2"/>
        <v>0</v>
      </c>
      <c r="H30" s="21">
        <f t="shared" si="3"/>
        <v>0</v>
      </c>
      <c r="I30" s="23"/>
    </row>
    <row r="31" spans="1:9" ht="24.95" customHeight="1">
      <c r="A31" s="12" t="s">
        <v>13</v>
      </c>
      <c r="B31" s="28">
        <f t="shared" si="1"/>
        <v>6.4418754890720828</v>
      </c>
      <c r="C31" s="29">
        <f>SUM(C32:C34)</f>
        <v>5.3864524933608733</v>
      </c>
      <c r="D31" s="29">
        <f>SUM(D32:D34)</f>
        <v>7.4697367003125112</v>
      </c>
      <c r="F31" s="21">
        <f>F32+F33+F34</f>
        <v>6.5</v>
      </c>
      <c r="G31" s="21">
        <f>G32+G33+G34</f>
        <v>5.4</v>
      </c>
      <c r="H31" s="21">
        <f t="shared" si="3"/>
        <v>7.5</v>
      </c>
      <c r="I31" s="22"/>
    </row>
    <row r="32" spans="1:9" ht="24.95" customHeight="1">
      <c r="A32" s="15" t="s">
        <v>14</v>
      </c>
      <c r="B32" s="28">
        <f t="shared" si="1"/>
        <v>2.5126931266037014</v>
      </c>
      <c r="C32" s="29">
        <f>C16/$C$6*100</f>
        <v>2.4643146946001773</v>
      </c>
      <c r="D32" s="29">
        <f>+D16/$D$6*100</f>
        <v>2.5598081827651855</v>
      </c>
      <c r="F32" s="21">
        <f t="shared" si="5"/>
        <v>2.5</v>
      </c>
      <c r="G32" s="21">
        <f t="shared" si="2"/>
        <v>2.5</v>
      </c>
      <c r="H32" s="21">
        <f t="shared" si="3"/>
        <v>2.6</v>
      </c>
      <c r="I32" s="21"/>
    </row>
    <row r="33" spans="1:11" ht="24.95" customHeight="1">
      <c r="A33" s="15" t="s">
        <v>15</v>
      </c>
      <c r="B33" s="28">
        <f t="shared" si="1"/>
        <v>1.9531036741824535</v>
      </c>
      <c r="C33" s="29">
        <f>C17/$C$6*100</f>
        <v>1.5062518442018293</v>
      </c>
      <c r="D33" s="29">
        <f>+D17/$D$6*100</f>
        <v>2.3882862171773414</v>
      </c>
      <c r="F33" s="21">
        <f t="shared" si="5"/>
        <v>2</v>
      </c>
      <c r="G33" s="21">
        <f t="shared" si="2"/>
        <v>1.5</v>
      </c>
      <c r="H33" s="21">
        <f t="shared" si="3"/>
        <v>2.4</v>
      </c>
      <c r="I33" s="21"/>
    </row>
    <row r="34" spans="1:11" ht="24.95" customHeight="1">
      <c r="A34" s="15" t="s">
        <v>16</v>
      </c>
      <c r="B34" s="28">
        <f t="shared" si="1"/>
        <v>1.9760786882859274</v>
      </c>
      <c r="C34" s="28">
        <f>C18/$C$6*100</f>
        <v>1.4158859545588669</v>
      </c>
      <c r="D34" s="29">
        <f>+D18/$D$6*100</f>
        <v>2.5216423003699844</v>
      </c>
      <c r="F34" s="21">
        <f t="shared" si="5"/>
        <v>2</v>
      </c>
      <c r="G34" s="21">
        <f t="shared" si="2"/>
        <v>1.4</v>
      </c>
      <c r="H34" s="21">
        <f t="shared" si="3"/>
        <v>2.5</v>
      </c>
      <c r="I34" s="21"/>
    </row>
    <row r="35" spans="1:11" ht="24.95" customHeight="1">
      <c r="A35" s="14" t="s">
        <v>17</v>
      </c>
      <c r="B35" s="28">
        <f t="shared" si="1"/>
        <v>0</v>
      </c>
      <c r="C35" s="28">
        <f>C19/$C$6*100</f>
        <v>0</v>
      </c>
      <c r="D35" s="29">
        <f>+D19/$D$6*100</f>
        <v>0</v>
      </c>
      <c r="F35" s="21">
        <f t="shared" si="5"/>
        <v>0</v>
      </c>
      <c r="G35" s="21">
        <f>ROUND(C35,1)</f>
        <v>0</v>
      </c>
      <c r="H35" s="21">
        <f t="shared" si="3"/>
        <v>0</v>
      </c>
      <c r="I35" s="24"/>
    </row>
    <row r="36" spans="1:11" ht="24.95" customHeight="1">
      <c r="A36" s="25" t="s">
        <v>18</v>
      </c>
      <c r="B36" s="26">
        <f t="shared" si="1"/>
        <v>0</v>
      </c>
      <c r="C36" s="26">
        <f>C20/$C$6*100</f>
        <v>0</v>
      </c>
      <c r="D36" s="30">
        <f>+D20/$D$6*100</f>
        <v>0</v>
      </c>
      <c r="F36" s="21">
        <f t="shared" si="5"/>
        <v>0</v>
      </c>
      <c r="G36" s="21">
        <f>ROUND(C36,1)</f>
        <v>0</v>
      </c>
      <c r="H36" s="21">
        <f t="shared" si="3"/>
        <v>0</v>
      </c>
      <c r="I36" s="21"/>
      <c r="J36" s="5"/>
      <c r="K36" s="5"/>
    </row>
    <row r="37" spans="1:11" s="31" customFormat="1" ht="6.75" customHeight="1">
      <c r="A37" s="31" t="s">
        <v>21</v>
      </c>
      <c r="B37" s="32"/>
      <c r="F37" s="33"/>
      <c r="G37" s="33"/>
      <c r="H37" s="33"/>
      <c r="I37" s="33"/>
      <c r="J37" s="33"/>
      <c r="K37" s="33"/>
    </row>
    <row r="38" spans="1:11" s="31" customFormat="1" ht="23.25">
      <c r="A38" s="37" t="s">
        <v>21</v>
      </c>
      <c r="B38" s="34"/>
      <c r="C38" s="34"/>
      <c r="D38" s="34"/>
      <c r="F38" s="33"/>
      <c r="G38" s="33"/>
      <c r="H38" s="33"/>
      <c r="I38" s="33"/>
      <c r="J38" s="33"/>
      <c r="K38" s="33"/>
    </row>
    <row r="39" spans="1:11" s="38" customFormat="1" ht="21.75">
      <c r="A39" s="38" t="s">
        <v>23</v>
      </c>
    </row>
    <row r="40" spans="1:11" s="38" customFormat="1" ht="21.75">
      <c r="A40" s="38" t="s">
        <v>25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2015-11-27T03:08:51Z</dcterms:modified>
</cp:coreProperties>
</file>