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2" sheetId="5" r:id="rId1"/>
  </sheets>
  <definedNames>
    <definedName name="_xlnm.Print_Area" localSheetId="0">ตารางที่2!$A$1:$D$40</definedName>
  </definedNames>
  <calcPr calcId="124519"/>
</workbook>
</file>

<file path=xl/calcChain.xml><?xml version="1.0" encoding="utf-8"?>
<calcChain xmlns="http://schemas.openxmlformats.org/spreadsheetml/2006/main">
  <c r="C11" i="5"/>
  <c r="D11"/>
  <c r="B14"/>
  <c r="D15" l="1"/>
  <c r="C15"/>
  <c r="B17"/>
  <c r="B18"/>
  <c r="B19"/>
  <c r="B20"/>
  <c r="B12"/>
  <c r="B7"/>
  <c r="B16"/>
  <c r="B13"/>
  <c r="B10"/>
  <c r="B9"/>
  <c r="B8"/>
  <c r="C6" l="1"/>
  <c r="B15"/>
  <c r="B11"/>
  <c r="D6"/>
  <c r="D33" s="1"/>
  <c r="B6" l="1"/>
  <c r="C33"/>
  <c r="C36"/>
  <c r="D32"/>
  <c r="D34"/>
  <c r="C24"/>
  <c r="C29"/>
  <c r="C32"/>
  <c r="D30"/>
  <c r="D36"/>
  <c r="D24"/>
  <c r="D25"/>
  <c r="D26"/>
  <c r="D35"/>
  <c r="D29"/>
  <c r="D23"/>
  <c r="D28"/>
  <c r="C34"/>
  <c r="C30"/>
  <c r="C35"/>
  <c r="C26"/>
  <c r="C25"/>
  <c r="C28"/>
  <c r="C23"/>
  <c r="B29" l="1"/>
  <c r="B23"/>
  <c r="B24"/>
  <c r="B27"/>
  <c r="B25"/>
  <c r="B31"/>
  <c r="B26"/>
  <c r="B34"/>
  <c r="B30"/>
  <c r="B28"/>
  <c r="B33"/>
  <c r="B36"/>
  <c r="B32"/>
  <c r="B35"/>
  <c r="D27"/>
  <c r="D31"/>
  <c r="C31"/>
  <c r="C27"/>
  <c r="B22" l="1"/>
  <c r="C22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<sst xmlns="http://schemas.openxmlformats.org/spreadsheetml/2006/main" count="42" uniqueCount="26">
  <si>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</si>
  <si>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</si>
  <si>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</si>
  <si>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</si>
  <si>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</si>
  <si>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</si>
  <si>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</si>
  <si>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</si>
  <si>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</si>
  <si>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</si>
  <si>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</si>
  <si>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</si>
  <si>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</si>
  <si>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</si>
  <si>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</si>
  <si>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</si>
  <si>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</si>
  <si>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</si>
  <si>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</si>
  <si>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</si>
  <si>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</si>
  <si>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</si>
  <si>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</si>
  <si>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</si>
  <si>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</si>
  <si>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     เดือนเมษายน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</si>
</sst>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topLeftCell="A25" zoomScale="80" zoomScaleNormal="75" zoomScaleSheetLayoutView="80" workbookViewId="0">
      <selection activeCell="L10" sqref="L10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22</v>
      </c>
      <c r="B1" s="1"/>
      <c r="C1" s="1"/>
      <c r="D1" s="1"/>
    </row>
    <row r="2" spans="1:4" ht="23.25">
      <c r="A2" s="2" t="s">
        <v>24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>
      <c r="B5" s="38" t="s">
        <v>20</v>
      </c>
      <c r="C5" s="38"/>
      <c r="D5" s="38"/>
    </row>
    <row r="6" spans="1:4" s="7" customFormat="1" ht="24.95" customHeight="1">
      <c r="A6" s="6" t="s">
        <v>3</v>
      </c>
      <c r="B6" s="34">
        <f>C6+D6</f>
        <v>439193</v>
      </c>
      <c r="C6" s="35">
        <f>C7+C8+C9+C10+C11+C15+C19+C20</f>
        <v>216692</v>
      </c>
      <c r="D6" s="35">
        <f>D7+D8+D9+D10+D11+D15+D19+D20</f>
        <v>222501</v>
      </c>
    </row>
    <row r="7" spans="1:4" s="8" customFormat="1" ht="24.95" customHeight="1">
      <c r="A7" s="11" t="s">
        <v>7</v>
      </c>
      <c r="B7" s="10">
        <f t="shared" ref="B7:B20" si="0">C7+D7</f>
        <v>17781</v>
      </c>
      <c r="C7" s="10">
        <v>6404</v>
      </c>
      <c r="D7" s="10">
        <v>11377</v>
      </c>
    </row>
    <row r="8" spans="1:4" s="8" customFormat="1" ht="24.95" customHeight="1">
      <c r="A8" s="12" t="s">
        <v>6</v>
      </c>
      <c r="B8" s="10">
        <f t="shared" si="0"/>
        <v>149078</v>
      </c>
      <c r="C8" s="10">
        <v>69438</v>
      </c>
      <c r="D8" s="10">
        <v>79640</v>
      </c>
    </row>
    <row r="9" spans="1:4" s="8" customFormat="1" ht="24.95" customHeight="1">
      <c r="A9" s="13" t="s">
        <v>8</v>
      </c>
      <c r="B9" s="10">
        <f t="shared" si="0"/>
        <v>114744</v>
      </c>
      <c r="C9" s="10">
        <v>58636</v>
      </c>
      <c r="D9" s="10">
        <v>56108</v>
      </c>
    </row>
    <row r="10" spans="1:4" s="8" customFormat="1" ht="24.95" customHeight="1">
      <c r="A10" s="13" t="s">
        <v>9</v>
      </c>
      <c r="B10" s="10">
        <f t="shared" si="0"/>
        <v>84360</v>
      </c>
      <c r="C10" s="10">
        <v>45650</v>
      </c>
      <c r="D10" s="10">
        <v>38710</v>
      </c>
    </row>
    <row r="11" spans="1:4" ht="24.95" customHeight="1">
      <c r="A11" s="12" t="s">
        <v>10</v>
      </c>
      <c r="B11" s="10">
        <f>C11+D11</f>
        <v>47146</v>
      </c>
      <c r="C11" s="10">
        <f>C12+C13+C14</f>
        <v>25342</v>
      </c>
      <c r="D11" s="10">
        <f>D12+D13+D14</f>
        <v>21804</v>
      </c>
    </row>
    <row r="12" spans="1:4" ht="24.95" customHeight="1">
      <c r="A12" s="14" t="s">
        <v>11</v>
      </c>
      <c r="B12" s="10">
        <f>C12+D12</f>
        <v>39479</v>
      </c>
      <c r="C12" s="10">
        <v>21647</v>
      </c>
      <c r="D12" s="10">
        <v>17832</v>
      </c>
    </row>
    <row r="13" spans="1:4" ht="24.95" customHeight="1">
      <c r="A13" s="14" t="s">
        <v>12</v>
      </c>
      <c r="B13" s="10">
        <f t="shared" si="0"/>
        <v>7667</v>
      </c>
      <c r="C13" s="10">
        <v>3695</v>
      </c>
      <c r="D13" s="10">
        <v>3972</v>
      </c>
    </row>
    <row r="14" spans="1:4" ht="24.95" customHeight="1">
      <c r="A14" s="15" t="s">
        <v>19</v>
      </c>
      <c r="B14" s="16">
        <f t="shared" si="0"/>
        <v>0</v>
      </c>
      <c r="C14" s="16">
        <v>0</v>
      </c>
      <c r="D14" s="16">
        <v>0</v>
      </c>
    </row>
    <row r="15" spans="1:4" ht="24.95" customHeight="1">
      <c r="A15" s="12" t="s">
        <v>13</v>
      </c>
      <c r="B15" s="10">
        <f>B16+B17+B18</f>
        <v>26084</v>
      </c>
      <c r="C15" s="10">
        <f>C16+C17+C18</f>
        <v>11222</v>
      </c>
      <c r="D15" s="10">
        <f>D16+D17+D18</f>
        <v>14862</v>
      </c>
    </row>
    <row r="16" spans="1:4" s="8" customFormat="1" ht="24.95" customHeight="1">
      <c r="A16" s="15" t="s">
        <v>14</v>
      </c>
      <c r="B16" s="9">
        <f t="shared" si="0"/>
        <v>13161</v>
      </c>
      <c r="C16" s="9">
        <v>6146</v>
      </c>
      <c r="D16" s="9">
        <v>7015</v>
      </c>
    </row>
    <row r="17" spans="1:6" s="8" customFormat="1" ht="24.95" customHeight="1">
      <c r="A17" s="15" t="s">
        <v>15</v>
      </c>
      <c r="B17" s="9">
        <f t="shared" si="0"/>
        <v>6557</v>
      </c>
      <c r="C17" s="9">
        <v>2805</v>
      </c>
      <c r="D17" s="9">
        <v>3752</v>
      </c>
    </row>
    <row r="18" spans="1:6" s="8" customFormat="1" ht="24.95" customHeight="1">
      <c r="A18" s="15" t="s">
        <v>16</v>
      </c>
      <c r="B18" s="9">
        <f t="shared" si="0"/>
        <v>6366</v>
      </c>
      <c r="C18" s="9">
        <v>2271</v>
      </c>
      <c r="D18" s="9">
        <v>4095</v>
      </c>
    </row>
    <row r="19" spans="1:6" s="8" customFormat="1" ht="24.95" customHeight="1">
      <c r="A19" s="14" t="s">
        <v>17</v>
      </c>
      <c r="B19" s="17">
        <f t="shared" si="0"/>
        <v>0</v>
      </c>
      <c r="C19" s="17">
        <v>0</v>
      </c>
      <c r="D19" s="17">
        <v>0</v>
      </c>
    </row>
    <row r="20" spans="1:6" s="8" customFormat="1" ht="24.95" customHeight="1">
      <c r="A20" s="14" t="s">
        <v>18</v>
      </c>
      <c r="B20" s="17">
        <f t="shared" si="0"/>
        <v>0</v>
      </c>
      <c r="C20" s="17">
        <v>0</v>
      </c>
      <c r="D20" s="17">
        <v>0</v>
      </c>
    </row>
    <row r="21" spans="1:6" ht="24.95" customHeight="1">
      <c r="A21" s="1"/>
      <c r="B21" s="39" t="s">
        <v>4</v>
      </c>
      <c r="C21" s="39"/>
      <c r="D21" s="39"/>
    </row>
    <row r="22" spans="1:6" s="2" customFormat="1" ht="23.25">
      <c r="A22" s="18" t="s">
        <v>3</v>
      </c>
      <c r="B22" s="26">
        <f>B23+B24+B25+B26+B27+B31</f>
        <v>100.04</v>
      </c>
      <c r="C22" s="26">
        <f>C23+C24+C25+C26+C27+C31</f>
        <v>100</v>
      </c>
      <c r="D22" s="26">
        <v>100</v>
      </c>
      <c r="F22" s="19"/>
    </row>
    <row r="23" spans="1:6" ht="24.95" customHeight="1">
      <c r="A23" s="11" t="s">
        <v>7</v>
      </c>
      <c r="B23" s="27">
        <f>B7/$B$6*100+0.02</f>
        <v>4.0685617940176639</v>
      </c>
      <c r="C23" s="27">
        <f>C7/$C$6*100</f>
        <v>2.9553467594558174</v>
      </c>
      <c r="D23" s="27">
        <f>+D7/$D$6*100</f>
        <v>5.1132354461328262</v>
      </c>
      <c r="F23" s="20"/>
    </row>
    <row r="24" spans="1:6" ht="24.95" customHeight="1">
      <c r="A24" s="12" t="s">
        <v>6</v>
      </c>
      <c r="B24" s="27">
        <f>B8/$B$6*100+0.02</f>
        <v>33.963619319980062</v>
      </c>
      <c r="C24" s="27">
        <f>C8/$C$6*100</f>
        <v>32.044560943643511</v>
      </c>
      <c r="D24" s="27">
        <f t="shared" ref="D24:D30" si="1">+D8/$D$6*100</f>
        <v>35.793097559112091</v>
      </c>
      <c r="F24" s="20"/>
    </row>
    <row r="25" spans="1:6" ht="24.95" customHeight="1">
      <c r="A25" s="13" t="s">
        <v>8</v>
      </c>
      <c r="B25" s="27">
        <f t="shared" ref="B25:B36" si="2">B9/$B$6*100</f>
        <v>26.126099459690842</v>
      </c>
      <c r="C25" s="27">
        <f>C9/$C$6*100</f>
        <v>27.059605338452737</v>
      </c>
      <c r="D25" s="27">
        <f t="shared" si="1"/>
        <v>25.216965317009809</v>
      </c>
      <c r="F25" s="20"/>
    </row>
    <row r="26" spans="1:6" ht="24.95" customHeight="1">
      <c r="A26" s="13" t="s">
        <v>9</v>
      </c>
      <c r="B26" s="27">
        <f t="shared" si="2"/>
        <v>19.207956410962833</v>
      </c>
      <c r="C26" s="27">
        <f>C10/$C$6*100</f>
        <v>21.066767577944734</v>
      </c>
      <c r="D26" s="27">
        <f t="shared" si="1"/>
        <v>17.397674617192731</v>
      </c>
      <c r="F26" s="20"/>
    </row>
    <row r="27" spans="1:6" ht="24.95" customHeight="1">
      <c r="A27" s="1" t="s">
        <v>10</v>
      </c>
      <c r="B27" s="27">
        <f t="shared" si="2"/>
        <v>10.734688394396086</v>
      </c>
      <c r="C27" s="27">
        <f>SUM(C28:C30)</f>
        <v>11.694940283905268</v>
      </c>
      <c r="D27" s="27">
        <f>SUM(D28:D30)</f>
        <v>9.7995065190718247</v>
      </c>
      <c r="F27" s="21"/>
    </row>
    <row r="28" spans="1:6" ht="24.95" customHeight="1">
      <c r="A28" s="14" t="s">
        <v>11</v>
      </c>
      <c r="B28" s="27">
        <f t="shared" si="2"/>
        <v>8.9889866186391867</v>
      </c>
      <c r="C28" s="28">
        <f>C12/$C$6*100</f>
        <v>9.9897550440256229</v>
      </c>
      <c r="D28" s="28">
        <f t="shared" si="1"/>
        <v>8.0143460029393125</v>
      </c>
      <c r="F28" s="20"/>
    </row>
    <row r="29" spans="1:6" ht="24.95" customHeight="1">
      <c r="A29" s="14" t="s">
        <v>12</v>
      </c>
      <c r="B29" s="27">
        <f t="shared" si="2"/>
        <v>1.7457017757568996</v>
      </c>
      <c r="C29" s="28">
        <f>C13/$C$6*100</f>
        <v>1.705185239879645</v>
      </c>
      <c r="D29" s="28">
        <f t="shared" si="1"/>
        <v>1.7851605161325117</v>
      </c>
      <c r="F29" s="20"/>
    </row>
    <row r="30" spans="1:6" ht="24.95" customHeight="1">
      <c r="A30" s="15" t="s">
        <v>19</v>
      </c>
      <c r="B30" s="27">
        <f t="shared" si="2"/>
        <v>0</v>
      </c>
      <c r="C30" s="28">
        <f>C14/$C$6*100</f>
        <v>0</v>
      </c>
      <c r="D30" s="28">
        <f t="shared" si="1"/>
        <v>0</v>
      </c>
      <c r="F30" s="22"/>
    </row>
    <row r="31" spans="1:6" ht="24.95" customHeight="1">
      <c r="A31" s="12" t="s">
        <v>13</v>
      </c>
      <c r="B31" s="27">
        <f t="shared" si="2"/>
        <v>5.9390746209525194</v>
      </c>
      <c r="C31" s="28">
        <f>SUM(C32:C34)</f>
        <v>5.1787790965979363</v>
      </c>
      <c r="D31" s="28">
        <f>SUM(D32:D34)</f>
        <v>6.6795205414807128</v>
      </c>
      <c r="F31" s="21"/>
    </row>
    <row r="32" spans="1:6" ht="24.95" customHeight="1">
      <c r="A32" s="15" t="s">
        <v>14</v>
      </c>
      <c r="B32" s="27">
        <f t="shared" si="2"/>
        <v>2.9966324599891165</v>
      </c>
      <c r="C32" s="28">
        <f>C16/$C$6*100</f>
        <v>2.8362837575914202</v>
      </c>
      <c r="D32" s="28">
        <f>+D16/$D$6*100</f>
        <v>3.1527948188996904</v>
      </c>
      <c r="F32" s="20"/>
    </row>
    <row r="33" spans="1:8" ht="24.95" customHeight="1">
      <c r="A33" s="15" t="s">
        <v>15</v>
      </c>
      <c r="B33" s="27">
        <f t="shared" si="2"/>
        <v>1.492965507191599</v>
      </c>
      <c r="C33" s="28">
        <f>C17/$C$6*100</f>
        <v>1.2944640318978089</v>
      </c>
      <c r="D33" s="28">
        <f>+D17/$D$6*100</f>
        <v>1.686284556024467</v>
      </c>
      <c r="F33" s="20"/>
    </row>
    <row r="34" spans="1:8" ht="24.95" customHeight="1">
      <c r="A34" s="15" t="s">
        <v>16</v>
      </c>
      <c r="B34" s="27">
        <f t="shared" si="2"/>
        <v>1.449476653771804</v>
      </c>
      <c r="C34" s="27">
        <f>C18/$C$6*100</f>
        <v>1.0480313071087073</v>
      </c>
      <c r="D34" s="28">
        <f>+D18/$D$6*100</f>
        <v>1.840441166556555</v>
      </c>
      <c r="F34" s="20"/>
    </row>
    <row r="35" spans="1:8" ht="24.95" customHeight="1">
      <c r="A35" s="14" t="s">
        <v>17</v>
      </c>
      <c r="B35" s="27">
        <f t="shared" si="2"/>
        <v>0</v>
      </c>
      <c r="C35" s="27">
        <f>C19/$C$6*100</f>
        <v>0</v>
      </c>
      <c r="D35" s="28">
        <f>+D19/$D$6*100</f>
        <v>0</v>
      </c>
      <c r="F35" s="23"/>
    </row>
    <row r="36" spans="1:8" ht="24.95" customHeight="1">
      <c r="A36" s="24" t="s">
        <v>18</v>
      </c>
      <c r="B36" s="25">
        <f t="shared" si="2"/>
        <v>0</v>
      </c>
      <c r="C36" s="25">
        <f>C20/$C$6*100</f>
        <v>0</v>
      </c>
      <c r="D36" s="29">
        <f>+D20/$D$6*100</f>
        <v>0</v>
      </c>
      <c r="F36" s="20"/>
      <c r="G36" s="5"/>
      <c r="H36" s="5"/>
    </row>
    <row r="37" spans="1:8" s="30" customFormat="1" ht="6.75" customHeight="1">
      <c r="A37" s="30" t="s">
        <v>21</v>
      </c>
      <c r="B37" s="31"/>
      <c r="F37" s="32"/>
      <c r="G37" s="32"/>
      <c r="H37" s="32"/>
    </row>
    <row r="38" spans="1:8" s="30" customFormat="1" ht="26.25" customHeight="1">
      <c r="A38" s="36" t="s">
        <v>21</v>
      </c>
      <c r="B38" s="33"/>
      <c r="C38" s="33"/>
      <c r="D38" s="33"/>
      <c r="F38" s="32"/>
      <c r="G38" s="32"/>
      <c r="H38" s="32"/>
    </row>
    <row r="39" spans="1:8" s="37" customFormat="1" ht="21.75">
      <c r="A39" s="37" t="s">
        <v>23</v>
      </c>
    </row>
    <row r="40" spans="1:8" s="37" customFormat="1" ht="21.75">
      <c r="A40" s="37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2015-11-20T04:21:25Z</dcterms:modified>
</cp:coreProperties>
</file>