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2" sheetId="5" r:id="rId1"/>
  </sheets>
  <definedNames>
    <definedName name="_xlnm.Print_Area" localSheetId="0">ตารางที่2!$A$1:$D$39</definedName>
  </definedNames>
  <calcPr calcId="124519"/>
</workbook>
</file>

<file path=xl/calcChain.xml><?xml version="1.0" encoding="utf-8"?>
<calcChain xmlns="http://schemas.openxmlformats.org/spreadsheetml/2006/main">
  <c r="B8" i="5"/>
  <c r="B9"/>
  <c r="B10"/>
  <c r="D11"/>
  <c r="D15" l="1"/>
  <c r="C15"/>
  <c r="C11"/>
  <c r="B17"/>
  <c r="B18"/>
  <c r="B19"/>
  <c r="B20"/>
  <c r="B12"/>
  <c r="B7"/>
  <c r="B16"/>
  <c r="B13"/>
  <c r="C6" l="1"/>
  <c r="B15"/>
  <c r="B11"/>
  <c r="D6"/>
  <c r="D34" l="1"/>
  <c r="D29"/>
  <c r="D23"/>
  <c r="D25"/>
  <c r="D33"/>
  <c r="D32"/>
  <c r="D28"/>
  <c r="D24"/>
  <c r="D26"/>
  <c r="B6"/>
  <c r="B29" s="1"/>
  <c r="C33"/>
  <c r="C36"/>
  <c r="C24"/>
  <c r="C29"/>
  <c r="C32"/>
  <c r="D30"/>
  <c r="D36"/>
  <c r="D35"/>
  <c r="C34"/>
  <c r="C30"/>
  <c r="C35"/>
  <c r="C26"/>
  <c r="C25"/>
  <c r="C28"/>
  <c r="C23"/>
  <c r="B27" l="1"/>
  <c r="B25"/>
  <c r="B31"/>
  <c r="B26"/>
  <c r="B34"/>
  <c r="B30"/>
  <c r="B28"/>
  <c r="B33"/>
  <c r="B24"/>
  <c r="B36"/>
  <c r="B23"/>
  <c r="B32"/>
  <c r="B35"/>
  <c r="D27"/>
  <c r="D31"/>
  <c r="C31"/>
  <c r="C27"/>
  <c r="B22" l="1"/>
  <c r="C22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<sst xmlns="http://schemas.openxmlformats.org/spreadsheetml/2006/main" count="41" uniqueCount="26">
  <si>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</si>
  <si>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</si>
  <si>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</si>
  <si>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</si>
  <si>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</si>
  <si>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</si>
  <si>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</si>
  <si>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</si>
  <si>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</si>
  <si>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</si>
  <si>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</si>
  <si>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</si>
  <si>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</si>
  <si>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</si>
  <si>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</si>
  <si>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</si>
  <si>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</si>
  <si>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</si>
  <si>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</si>
  <si>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</si>
  <si>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</si>
  <si>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</si>
  <si>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</si>
  <si>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</si>
  <si>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2557</t>
  </si>
  <si>
    <t xml:space="preserve">                     เดือนกันยายน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</si>
</sst>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9"/>
  <sheetViews>
    <sheetView showGridLines="0" tabSelected="1" view="pageBreakPreview" topLeftCell="A19" zoomScale="80" zoomScaleNormal="75" zoomScaleSheetLayoutView="80" workbookViewId="0">
      <selection activeCell="I31" sqref="I31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1" t="s">
        <v>20</v>
      </c>
      <c r="C5" s="31"/>
      <c r="D5" s="31"/>
    </row>
    <row r="6" spans="1:4" s="7" customFormat="1" ht="24.95" customHeight="1">
      <c r="A6" s="6" t="s">
        <v>3</v>
      </c>
      <c r="B6" s="28">
        <f>C6+D6</f>
        <v>440022</v>
      </c>
      <c r="C6" s="29">
        <f>C7+C8+C9+C10+C11+C15+C19+C20</f>
        <v>217086</v>
      </c>
      <c r="D6" s="29">
        <f>D7+D8+D9+D10+D11+D15+D19+D20</f>
        <v>222936</v>
      </c>
    </row>
    <row r="7" spans="1:4" s="8" customFormat="1" ht="24.95" customHeight="1">
      <c r="A7" s="11" t="s">
        <v>7</v>
      </c>
      <c r="B7" s="10">
        <f t="shared" ref="B7:B20" si="0">C7+D7</f>
        <v>17739</v>
      </c>
      <c r="C7" s="10">
        <v>7101</v>
      </c>
      <c r="D7" s="10">
        <v>10638</v>
      </c>
    </row>
    <row r="8" spans="1:4" s="8" customFormat="1" ht="24.95" customHeight="1">
      <c r="A8" s="12" t="s">
        <v>6</v>
      </c>
      <c r="B8" s="10">
        <f t="shared" si="0"/>
        <v>149052</v>
      </c>
      <c r="C8" s="10">
        <v>69058</v>
      </c>
      <c r="D8" s="10">
        <v>79994</v>
      </c>
    </row>
    <row r="9" spans="1:4" s="8" customFormat="1" ht="24.95" customHeight="1">
      <c r="A9" s="13" t="s">
        <v>8</v>
      </c>
      <c r="B9" s="10">
        <f t="shared" si="0"/>
        <v>128476</v>
      </c>
      <c r="C9" s="10">
        <v>64455</v>
      </c>
      <c r="D9" s="10">
        <v>64021</v>
      </c>
    </row>
    <row r="10" spans="1:4" s="8" customFormat="1" ht="24.95" customHeight="1">
      <c r="A10" s="13" t="s">
        <v>9</v>
      </c>
      <c r="B10" s="10">
        <f t="shared" si="0"/>
        <v>72923</v>
      </c>
      <c r="C10" s="10">
        <v>41301</v>
      </c>
      <c r="D10" s="10">
        <v>31622</v>
      </c>
    </row>
    <row r="11" spans="1:4" ht="24.95" customHeight="1">
      <c r="A11" s="12" t="s">
        <v>10</v>
      </c>
      <c r="B11" s="10">
        <f>C11+D11</f>
        <v>44506</v>
      </c>
      <c r="C11" s="10">
        <f>C12+C13+C14</f>
        <v>24705</v>
      </c>
      <c r="D11" s="10">
        <f>D12+D13+D14</f>
        <v>19801</v>
      </c>
    </row>
    <row r="12" spans="1:4" ht="24.95" customHeight="1">
      <c r="A12" s="14" t="s">
        <v>11</v>
      </c>
      <c r="B12" s="10">
        <f>C12+D12</f>
        <v>36942</v>
      </c>
      <c r="C12" s="10">
        <v>19737</v>
      </c>
      <c r="D12" s="10">
        <v>17205</v>
      </c>
    </row>
    <row r="13" spans="1:4" ht="24.95" customHeight="1">
      <c r="A13" s="14" t="s">
        <v>12</v>
      </c>
      <c r="B13" s="10">
        <f t="shared" si="0"/>
        <v>7564</v>
      </c>
      <c r="C13" s="10">
        <v>4968</v>
      </c>
      <c r="D13" s="10">
        <v>2596</v>
      </c>
    </row>
    <row r="14" spans="1:4" ht="24.95" customHeight="1">
      <c r="A14" s="15" t="s">
        <v>19</v>
      </c>
      <c r="B14" s="16">
        <v>0</v>
      </c>
      <c r="C14" s="16">
        <v>0</v>
      </c>
      <c r="D14" s="16">
        <v>0</v>
      </c>
    </row>
    <row r="15" spans="1:4" ht="24.95" customHeight="1">
      <c r="A15" s="12" t="s">
        <v>13</v>
      </c>
      <c r="B15" s="10">
        <f>B16+B17+B18</f>
        <v>27326</v>
      </c>
      <c r="C15" s="10">
        <f>C16+C17+C18</f>
        <v>10466</v>
      </c>
      <c r="D15" s="10">
        <f>D16+D17+D18</f>
        <v>16860</v>
      </c>
    </row>
    <row r="16" spans="1:4" s="8" customFormat="1" ht="24.95" customHeight="1">
      <c r="A16" s="15" t="s">
        <v>14</v>
      </c>
      <c r="B16" s="9">
        <f t="shared" si="0"/>
        <v>12614</v>
      </c>
      <c r="C16" s="9">
        <v>5216</v>
      </c>
      <c r="D16" s="9">
        <v>7398</v>
      </c>
    </row>
    <row r="17" spans="1:4" s="8" customFormat="1" ht="24.95" customHeight="1">
      <c r="A17" s="15" t="s">
        <v>15</v>
      </c>
      <c r="B17" s="9">
        <f t="shared" si="0"/>
        <v>8131</v>
      </c>
      <c r="C17" s="9">
        <v>3093</v>
      </c>
      <c r="D17" s="9">
        <v>5038</v>
      </c>
    </row>
    <row r="18" spans="1:4" s="8" customFormat="1" ht="24.95" customHeight="1">
      <c r="A18" s="15" t="s">
        <v>16</v>
      </c>
      <c r="B18" s="9">
        <f t="shared" si="0"/>
        <v>6581</v>
      </c>
      <c r="C18" s="9">
        <v>2157</v>
      </c>
      <c r="D18" s="9">
        <v>4424</v>
      </c>
    </row>
    <row r="19" spans="1:4" s="8" customFormat="1" ht="24.95" customHeight="1">
      <c r="A19" s="14" t="s">
        <v>17</v>
      </c>
      <c r="B19" s="17">
        <f t="shared" si="0"/>
        <v>0</v>
      </c>
      <c r="C19" s="17">
        <v>0</v>
      </c>
      <c r="D19" s="17">
        <v>0</v>
      </c>
    </row>
    <row r="20" spans="1:4" s="8" customFormat="1" ht="24.95" customHeight="1">
      <c r="A20" s="14" t="s">
        <v>18</v>
      </c>
      <c r="B20" s="17">
        <f t="shared" si="0"/>
        <v>0</v>
      </c>
      <c r="C20" s="17">
        <v>0</v>
      </c>
      <c r="D20" s="17">
        <v>0</v>
      </c>
    </row>
    <row r="21" spans="1:4" ht="24.95" customHeight="1">
      <c r="A21" s="1"/>
      <c r="B21" s="32" t="s">
        <v>4</v>
      </c>
      <c r="C21" s="32"/>
      <c r="D21" s="32"/>
    </row>
    <row r="22" spans="1:4" s="2" customFormat="1" ht="23.25">
      <c r="A22" s="18" t="s">
        <v>3</v>
      </c>
      <c r="B22" s="21">
        <f>B23+B24+B25+B26+B27+B31</f>
        <v>100.00000000000001</v>
      </c>
      <c r="C22" s="21">
        <f>C23+C24+C25+C26+C27+C31</f>
        <v>100</v>
      </c>
      <c r="D22" s="21">
        <v>100</v>
      </c>
    </row>
    <row r="23" spans="1:4" ht="24.95" customHeight="1">
      <c r="A23" s="11" t="s">
        <v>7</v>
      </c>
      <c r="B23" s="22">
        <f>B7/$B$6*100</f>
        <v>4.031389339623928</v>
      </c>
      <c r="C23" s="22">
        <f>C7/$C$6*100</f>
        <v>3.2710538680522925</v>
      </c>
      <c r="D23" s="22">
        <f>+D7/$D$6*100</f>
        <v>4.7717730649154921</v>
      </c>
    </row>
    <row r="24" spans="1:4" ht="24.95" customHeight="1">
      <c r="A24" s="12" t="s">
        <v>6</v>
      </c>
      <c r="B24" s="22">
        <f t="shared" ref="B24:B36" si="1">B8/$B$6*100</f>
        <v>33.873760857411675</v>
      </c>
      <c r="C24" s="22">
        <f>C8/$C$6*100</f>
        <v>31.811355868181273</v>
      </c>
      <c r="D24" s="22">
        <f>+D8/$D$6*100</f>
        <v>35.882046865468112</v>
      </c>
    </row>
    <row r="25" spans="1:4" ht="24.95" customHeight="1">
      <c r="A25" s="13" t="s">
        <v>8</v>
      </c>
      <c r="B25" s="22">
        <f t="shared" si="1"/>
        <v>29.197631027539533</v>
      </c>
      <c r="C25" s="22">
        <f>C9/$C$6*100</f>
        <v>29.690998037644068</v>
      </c>
      <c r="D25" s="22">
        <f>+D9/$D$6*100</f>
        <v>28.717210320450715</v>
      </c>
    </row>
    <row r="26" spans="1:4" ht="24.95" customHeight="1">
      <c r="A26" s="13" t="s">
        <v>9</v>
      </c>
      <c r="B26" s="22">
        <f t="shared" si="1"/>
        <v>16.572580461885998</v>
      </c>
      <c r="C26" s="22">
        <f>C10/$C$6*100</f>
        <v>19.025178961333296</v>
      </c>
      <c r="D26" s="22">
        <f>+D10/$D$6*100</f>
        <v>14.184339900240428</v>
      </c>
    </row>
    <row r="27" spans="1:4" ht="24.95" customHeight="1">
      <c r="A27" s="1" t="s">
        <v>10</v>
      </c>
      <c r="B27" s="22">
        <f t="shared" si="1"/>
        <v>10.114494275286235</v>
      </c>
      <c r="C27" s="22">
        <f>SUM(C28:C30)</f>
        <v>11.380282468699042</v>
      </c>
      <c r="D27" s="22">
        <f>SUM(D28:D30)</f>
        <v>8.8819212688843443</v>
      </c>
    </row>
    <row r="28" spans="1:4" ht="24.95" customHeight="1">
      <c r="A28" s="14" t="s">
        <v>11</v>
      </c>
      <c r="B28" s="22">
        <f t="shared" si="1"/>
        <v>8.3954893164432693</v>
      </c>
      <c r="C28" s="23">
        <f>C12/$C$6*100</f>
        <v>9.0917885077803273</v>
      </c>
      <c r="D28" s="23">
        <f>+D12/$D$6*100</f>
        <v>7.7174615136182583</v>
      </c>
    </row>
    <row r="29" spans="1:4" ht="24.95" customHeight="1">
      <c r="A29" s="14" t="s">
        <v>12</v>
      </c>
      <c r="B29" s="22">
        <f t="shared" si="1"/>
        <v>1.7190049588429668</v>
      </c>
      <c r="C29" s="23">
        <f>C13/$C$6*100</f>
        <v>2.2884939609187143</v>
      </c>
      <c r="D29" s="23">
        <f>+D13/$D$6*100</f>
        <v>1.1644597552660854</v>
      </c>
    </row>
    <row r="30" spans="1:4" ht="24.95" customHeight="1">
      <c r="A30" s="15" t="s">
        <v>19</v>
      </c>
      <c r="B30" s="22">
        <f t="shared" si="1"/>
        <v>0</v>
      </c>
      <c r="C30" s="23">
        <f>C14/$C$6*100</f>
        <v>0</v>
      </c>
      <c r="D30" s="23">
        <f t="shared" ref="D30" si="2">+D14/$D$6*100</f>
        <v>0</v>
      </c>
    </row>
    <row r="31" spans="1:4" ht="24.95" customHeight="1">
      <c r="A31" s="12" t="s">
        <v>13</v>
      </c>
      <c r="B31" s="22">
        <f t="shared" si="1"/>
        <v>6.2101440382526327</v>
      </c>
      <c r="C31" s="23">
        <f>SUM(C32:C34)</f>
        <v>4.8211307960900296</v>
      </c>
      <c r="D31" s="23">
        <f>SUM(D32:D34)</f>
        <v>7.5427085800409079</v>
      </c>
    </row>
    <row r="32" spans="1:4" ht="24.95" customHeight="1">
      <c r="A32" s="15" t="s">
        <v>14</v>
      </c>
      <c r="B32" s="22">
        <f t="shared" si="1"/>
        <v>2.8666748480757778</v>
      </c>
      <c r="C32" s="23">
        <f>C16/$C$6*100</f>
        <v>2.4027344001916293</v>
      </c>
      <c r="D32" s="23">
        <f>+D16/$D$6*100</f>
        <v>3.3184411669716871</v>
      </c>
    </row>
    <row r="33" spans="1:7" ht="24.95" customHeight="1">
      <c r="A33" s="15" t="s">
        <v>15</v>
      </c>
      <c r="B33" s="22">
        <f t="shared" si="1"/>
        <v>1.8478621523469283</v>
      </c>
      <c r="C33" s="23">
        <f>C17/$C$6*100</f>
        <v>1.4247809623835714</v>
      </c>
      <c r="D33" s="23">
        <f>+D17/$D$6*100-0.02</f>
        <v>2.2398413894570637</v>
      </c>
    </row>
    <row r="34" spans="1:7" ht="24.95" customHeight="1">
      <c r="A34" s="15" t="s">
        <v>16</v>
      </c>
      <c r="B34" s="22">
        <f t="shared" si="1"/>
        <v>1.4956070378299267</v>
      </c>
      <c r="C34" s="22">
        <f>C18/$C$6*100</f>
        <v>0.99361543351482817</v>
      </c>
      <c r="D34" s="23">
        <f>+D18/$D$6*100</f>
        <v>1.9844260236121576</v>
      </c>
    </row>
    <row r="35" spans="1:7" ht="24.95" customHeight="1">
      <c r="A35" s="14" t="s">
        <v>17</v>
      </c>
      <c r="B35" s="22">
        <f t="shared" si="1"/>
        <v>0</v>
      </c>
      <c r="C35" s="22">
        <f>C19/$C$6*100</f>
        <v>0</v>
      </c>
      <c r="D35" s="23">
        <f>+D19/$D$6*100</f>
        <v>0</v>
      </c>
    </row>
    <row r="36" spans="1:7" ht="24.95" customHeight="1">
      <c r="A36" s="19" t="s">
        <v>18</v>
      </c>
      <c r="B36" s="20">
        <f t="shared" si="1"/>
        <v>0</v>
      </c>
      <c r="C36" s="20">
        <f>C20/$C$6*100</f>
        <v>0</v>
      </c>
      <c r="D36" s="24">
        <f>+D20/$D$6*100</f>
        <v>0</v>
      </c>
      <c r="F36" s="5"/>
      <c r="G36" s="5"/>
    </row>
    <row r="37" spans="1:7" s="25" customFormat="1" ht="6.75" customHeight="1">
      <c r="A37" s="25" t="s">
        <v>21</v>
      </c>
      <c r="B37" s="26"/>
      <c r="F37" s="27"/>
      <c r="G37" s="27"/>
    </row>
    <row r="38" spans="1:7" s="30" customFormat="1" ht="24" customHeight="1">
      <c r="A38" s="30" t="s">
        <v>23</v>
      </c>
    </row>
    <row r="39" spans="1:7" s="30" customFormat="1" ht="27" customHeight="1">
      <c r="A39" s="30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2015-11-24T06:19:03Z</dcterms:modified>
</cp:coreProperties>
</file>