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16.2 D" sheetId="1" r:id="rId1"/>
  </sheets>
  <definedNames>
    <definedName name="_xlnm.Print_Area" localSheetId="0">'T-16.2 D'!$A$1:$S$91</definedName>
  </definedNames>
  <calcPr calcId="124519"/>
</workbook>
</file>

<file path=xl/calcChain.xml><?xml version="1.0" encoding="utf-8"?>
<calcChain xmlns="http://schemas.openxmlformats.org/spreadsheetml/2006/main">
  <c r="E12" i="1"/>
  <c r="E11" s="1"/>
  <c r="F12"/>
  <c r="G12"/>
  <c r="G11" s="1"/>
  <c r="H12"/>
  <c r="I12"/>
  <c r="I11" s="1"/>
  <c r="J12"/>
  <c r="K12"/>
  <c r="K11" s="1"/>
  <c r="L12"/>
  <c r="M12"/>
  <c r="M11" s="1"/>
  <c r="N12"/>
  <c r="O12"/>
  <c r="O11" s="1"/>
  <c r="E23"/>
  <c r="F23"/>
  <c r="F11" s="1"/>
  <c r="G23"/>
  <c r="H23"/>
  <c r="H11" s="1"/>
  <c r="I23"/>
  <c r="J23"/>
  <c r="J11" s="1"/>
  <c r="K23"/>
  <c r="L23"/>
  <c r="L11" s="1"/>
  <c r="M23"/>
  <c r="N23"/>
  <c r="N11" s="1"/>
  <c r="O23"/>
  <c r="E42"/>
  <c r="F42"/>
  <c r="G42"/>
  <c r="H42"/>
  <c r="I42"/>
  <c r="J42"/>
  <c r="K42"/>
  <c r="L42"/>
  <c r="M42"/>
  <c r="N42"/>
  <c r="O42"/>
  <c r="E49"/>
  <c r="F49"/>
  <c r="G49"/>
  <c r="H49"/>
  <c r="I49"/>
  <c r="J49"/>
  <c r="K49"/>
  <c r="L49"/>
  <c r="M49"/>
  <c r="N49"/>
  <c r="O49"/>
  <c r="E54"/>
  <c r="F54"/>
  <c r="G54"/>
  <c r="H54"/>
  <c r="I54"/>
  <c r="J54"/>
  <c r="K54"/>
  <c r="L54"/>
  <c r="M54"/>
  <c r="N54"/>
  <c r="O54"/>
  <c r="E72"/>
  <c r="F72"/>
  <c r="G72"/>
  <c r="H72"/>
  <c r="I72"/>
  <c r="J72"/>
  <c r="K72"/>
  <c r="L72"/>
  <c r="M72"/>
  <c r="N72"/>
  <c r="O72"/>
  <c r="E75"/>
  <c r="F75"/>
  <c r="G75"/>
  <c r="H75"/>
  <c r="I75"/>
  <c r="J75"/>
  <c r="K75"/>
  <c r="L75"/>
  <c r="M75"/>
  <c r="N75"/>
  <c r="O75"/>
  <c r="E78"/>
  <c r="F78"/>
  <c r="G78"/>
  <c r="H78"/>
  <c r="I78"/>
  <c r="J78"/>
  <c r="K78"/>
  <c r="L78"/>
  <c r="M78"/>
  <c r="N78"/>
  <c r="O78"/>
  <c r="E80"/>
  <c r="F80"/>
  <c r="G80"/>
  <c r="H80"/>
  <c r="I80"/>
  <c r="J80"/>
  <c r="K80"/>
  <c r="L80"/>
  <c r="M80"/>
  <c r="N80"/>
  <c r="O80"/>
  <c r="E84"/>
  <c r="F84"/>
  <c r="G84"/>
  <c r="H84"/>
  <c r="I84"/>
  <c r="J84"/>
  <c r="K84"/>
  <c r="L84"/>
  <c r="M84"/>
  <c r="N84"/>
  <c r="O84"/>
</calcChain>
</file>

<file path=xl/sharedStrings.xml><?xml version="1.0" encoding="utf-8"?>
<sst xmlns="http://schemas.openxmlformats.org/spreadsheetml/2006/main" count="247" uniqueCount="158">
  <si>
    <t xml:space="preserve"> Source:  Chanthaburi Provincial Office of Local Administration</t>
  </si>
  <si>
    <t xml:space="preserve">     ที่มา:  สำนักงานส่งเสริมการปกครองท้องถิ่นจังหวัดจันทบุรี</t>
  </si>
  <si>
    <t xml:space="preserve">   Chan Khem Subdistrict Municipality</t>
  </si>
  <si>
    <t>เทศบาลตำบลจันทเขลม</t>
  </si>
  <si>
    <t xml:space="preserve">   Klong Phu Subdistrict Municipality</t>
  </si>
  <si>
    <t>เทศบาลตำบลคลองพลู</t>
  </si>
  <si>
    <t xml:space="preserve">   Chark Thai Subdistrict Municipality</t>
  </si>
  <si>
    <t>เทศบาลตำบลชากไทย</t>
  </si>
  <si>
    <t xml:space="preserve">   Takhian Thong Subdistrict Municipality</t>
  </si>
  <si>
    <t>เทศบาลตำบลตะเคียนทอง</t>
  </si>
  <si>
    <t xml:space="preserve">   Phluang Subdistrict Municipality</t>
  </si>
  <si>
    <t>เทศบาลตำบลพลวง</t>
  </si>
  <si>
    <t>Khao Khitchakut District</t>
  </si>
  <si>
    <t>อำเภอเขาคิชฌกูฏ</t>
  </si>
  <si>
    <t>Sanam Chai Subdistrict Municipality</t>
  </si>
  <si>
    <t>เทศบาลตำบลสนามไชย</t>
  </si>
  <si>
    <t>Chang Kham Subdistrict Municipality</t>
  </si>
  <si>
    <t>เทศบาลตำบลช้างข้าม</t>
  </si>
  <si>
    <t xml:space="preserve">   Na Yai Am Subdistrict Municipality</t>
  </si>
  <si>
    <t>เทศบาลตำบลนายายอาม</t>
  </si>
  <si>
    <t>Na Yai Am District</t>
  </si>
  <si>
    <t>อำเภอนายายอาม</t>
  </si>
  <si>
    <t xml:space="preserve">  Pawar Subdistrict Municipality</t>
  </si>
  <si>
    <t>เทศบาลตำบลพวา</t>
  </si>
  <si>
    <t>Kaeng Hang Maeo District</t>
  </si>
  <si>
    <t>อำเภอแก่งหางแมว</t>
  </si>
  <si>
    <t xml:space="preserve">   Thap Chang Subdistrict Municipality</t>
  </si>
  <si>
    <t>เทศบาลตำบลทับช้าง</t>
  </si>
  <si>
    <t xml:space="preserve">   Sai Khao Subdistrict Municipality</t>
  </si>
  <si>
    <t>เทศบาลตำบลทรายขาว</t>
  </si>
  <si>
    <t>Soi Dao District</t>
  </si>
  <si>
    <t>อำเภอสอยดาว</t>
  </si>
  <si>
    <t xml:space="preserve">   Phliu Subdistrict Municipality</t>
  </si>
  <si>
    <t>เทศบาลตำบลพลิ้ว</t>
  </si>
  <si>
    <t xml:space="preserve">   Pak Nam Laem Sing Subdistrict Municipality</t>
  </si>
  <si>
    <t>เทศบาลตำบลปากน้ำแหลมสิงห์</t>
  </si>
  <si>
    <t>Laem Sing District</t>
  </si>
  <si>
    <t>อำเภอแหลมสิงห์</t>
  </si>
  <si>
    <t>expenditure</t>
  </si>
  <si>
    <t>of investment</t>
  </si>
  <si>
    <t>Expenditure</t>
  </si>
  <si>
    <t>utilities</t>
  </si>
  <si>
    <t>duties</t>
  </si>
  <si>
    <t>Subsidy</t>
  </si>
  <si>
    <t>Central</t>
  </si>
  <si>
    <t xml:space="preserve">Expenditure  </t>
  </si>
  <si>
    <t>Permanent</t>
  </si>
  <si>
    <t>Subsidies</t>
  </si>
  <si>
    <t>Others</t>
  </si>
  <si>
    <t>Miscellaneous</t>
  </si>
  <si>
    <t>Public</t>
  </si>
  <si>
    <t>Property</t>
  </si>
  <si>
    <t>Fees and fine</t>
  </si>
  <si>
    <t>Taxes and</t>
  </si>
  <si>
    <t>งบอุดหนุน</t>
  </si>
  <si>
    <t>งบกลาง</t>
  </si>
  <si>
    <t>เพื่อการลงทุน</t>
  </si>
  <si>
    <t>รายจ่ายประจำ</t>
  </si>
  <si>
    <t>เงินอุดหนุน</t>
  </si>
  <si>
    <t>รายรับอื่น</t>
  </si>
  <si>
    <t>เบ็ดเตล็ด</t>
  </si>
  <si>
    <t>สาธารณูปโภค</t>
  </si>
  <si>
    <t>ทรัพย์สิน</t>
  </si>
  <si>
    <t>ค่าปรับ</t>
  </si>
  <si>
    <t>ภาษีอากร</t>
  </si>
  <si>
    <t>รายจ่าย</t>
  </si>
  <si>
    <t>ค่าธรรมเนียม</t>
  </si>
  <si>
    <t>Revenue</t>
  </si>
  <si>
    <t>District/municipality</t>
  </si>
  <si>
    <t xml:space="preserve">รายได้ </t>
  </si>
  <si>
    <t>อำเภอ/เทศบาล</t>
  </si>
  <si>
    <t>(บาท  Baht)</t>
  </si>
  <si>
    <t>Actual Revenue and Expenditure of Municipality by Type, District and Municipality: Fiscal Year 2014  (Cont.)</t>
  </si>
  <si>
    <t>Table</t>
  </si>
  <si>
    <t>รายรับ และรายจ่ายจริงของเทศบาล จำแนกตามประเภท เป็นรายอำเภอ และเทศบาล ปีงบประมาณ 2557  (ต่อ)</t>
  </si>
  <si>
    <t xml:space="preserve">ตาราง   </t>
  </si>
  <si>
    <t xml:space="preserve">   Ang Kiri Subdistrict Municipality</t>
  </si>
  <si>
    <t>เทศบาลตำบลอ่างคีรี</t>
  </si>
  <si>
    <t xml:space="preserve">   Wang Sam Subdistrict Municipality</t>
  </si>
  <si>
    <t>เทศบาลตำบลวังแซ้ม</t>
  </si>
  <si>
    <t xml:space="preserve">   Pattawee Subdistrict Municipality</t>
  </si>
  <si>
    <t>เทศบาลตำบลปัถวี</t>
  </si>
  <si>
    <t xml:space="preserve">   Tha Luang Subdistrict Municipality</t>
  </si>
  <si>
    <t>เทศบาลตำบลท่าหลวง</t>
  </si>
  <si>
    <t xml:space="preserve">   Chamun Subdistrict Municipality</t>
  </si>
  <si>
    <t>เทศบาลตำบลฉมัน</t>
  </si>
  <si>
    <t xml:space="preserve">   Makham Mueang Mai Subdistrict Municipality</t>
  </si>
  <si>
    <t>เทศบาลตำบลมะขามเมืองใหม่</t>
  </si>
  <si>
    <t xml:space="preserve">   Makham Subdistrict Municipality</t>
  </si>
  <si>
    <t>เทศบาลตำบลมะขาม</t>
  </si>
  <si>
    <t>Makham District</t>
  </si>
  <si>
    <t>อำเภอมะขาม</t>
  </si>
  <si>
    <t xml:space="preserve">   Thap Sai Subdistrict Municipality</t>
  </si>
  <si>
    <t>เทศบาลตำบลทับไทร</t>
  </si>
  <si>
    <t xml:space="preserve">   Khlong Yai Subdistrict Municipality</t>
  </si>
  <si>
    <t>เทศบาลตำบลคลองใหญ่</t>
  </si>
  <si>
    <t xml:space="preserve">   Nong Takong Subdistrict Municipality</t>
  </si>
  <si>
    <t>เทศบาลตำบลหนองตาคง</t>
  </si>
  <si>
    <t xml:space="preserve">   Pong Nam Ron Subdistrict Municipality</t>
  </si>
  <si>
    <t>เทศบาลตำบลโป่งน้ำร้อน</t>
  </si>
  <si>
    <t>Pong Nam Ron District</t>
  </si>
  <si>
    <t>อำเภอโป่งน้ำร้อน</t>
  </si>
  <si>
    <t xml:space="preserve">   Song Phi Nong Subdistrict Municipality</t>
  </si>
  <si>
    <t>เทศบาลตำบลสองพี่น้อง</t>
  </si>
  <si>
    <t xml:space="preserve">   Khao Wor Ploy Wanh Subdistrict Municipality</t>
  </si>
  <si>
    <t>เทศบาลตำบลเขาวัว-พลอยแหวน</t>
  </si>
  <si>
    <t xml:space="preserve">   Khao Bai Si Subdistrict Municipality</t>
  </si>
  <si>
    <t>เทศบาลตำบลเขาบายศรี</t>
  </si>
  <si>
    <t xml:space="preserve">   Nong Khla Subdistrict Municipality</t>
  </si>
  <si>
    <t>เทศบาลตำบลหนองคล้า</t>
  </si>
  <si>
    <t xml:space="preserve">   Noen Sung Subdistrict Municipality</t>
  </si>
  <si>
    <t>เทศบาลตำบลเนินสูง</t>
  </si>
  <si>
    <t xml:space="preserve">   Tha Mai Town Municipality</t>
  </si>
  <si>
    <t>เทศบาลเมืองท่าใหม่</t>
  </si>
  <si>
    <t>Tha Mai District</t>
  </si>
  <si>
    <t>อำเภอท่าใหม่</t>
  </si>
  <si>
    <t xml:space="preserve">   Wan Yao Subdistrict Municipality</t>
  </si>
  <si>
    <t>เทศบาลตำบลวันยาว</t>
  </si>
  <si>
    <t xml:space="preserve">   Suieng Subdistrict Municipality</t>
  </si>
  <si>
    <t>เทศบาลตำบลซึ้ง</t>
  </si>
  <si>
    <t xml:space="preserve">   Tok Phrom Subdistrict Municipality</t>
  </si>
  <si>
    <t>เทศบาลตำบลตกพรม</t>
  </si>
  <si>
    <t xml:space="preserve">   Kwian Hak Subdistrict Municipality</t>
  </si>
  <si>
    <t>เทศบาลตำบลเกวียนหัก</t>
  </si>
  <si>
    <t xml:space="preserve">   Bo Subdistrict Municipality</t>
  </si>
  <si>
    <t>เทศบาลตำบลบ่อ</t>
  </si>
  <si>
    <t xml:space="preserve">   Borwen Subdistrict Municipality</t>
  </si>
  <si>
    <t>เทศบาลตำบลบ่อเวฬุ</t>
  </si>
  <si>
    <t xml:space="preserve">   Khlung Town Municipality</t>
  </si>
  <si>
    <t>เทศบาลเมืองขลุง</t>
  </si>
  <si>
    <t>Khlung District</t>
  </si>
  <si>
    <t>อำเภอขลุง</t>
  </si>
  <si>
    <t xml:space="preserve">  Salaeng  Subdistrict Munitcipality</t>
  </si>
  <si>
    <t>เทศบาลตำบลแสลง</t>
  </si>
  <si>
    <t xml:space="preserve">   Phlap Phla Subdistrict Munitcipality</t>
  </si>
  <si>
    <t>เทศบาลตำบลพลับพลา</t>
  </si>
  <si>
    <t xml:space="preserve">   Kai Nean Wong  Subdistrict Munitcipality</t>
  </si>
  <si>
    <t>เทศบาลตำบลค่ายเนินวง</t>
  </si>
  <si>
    <t xml:space="preserve">   Kohkwang  Subdistrict Munitcipality</t>
  </si>
  <si>
    <t>เทศบาลตำบลเกาะขวาง</t>
  </si>
  <si>
    <t xml:space="preserve">   Nong Bua Subdistrict Munitcipality</t>
  </si>
  <si>
    <t>เทศบาลตำบลหนองบัว</t>
  </si>
  <si>
    <t xml:space="preserve">   Phlap Phla Naria Subdistrict Munitcipality</t>
  </si>
  <si>
    <t>เทศบาลตำบลพลับพลานารายณ์</t>
  </si>
  <si>
    <t xml:space="preserve">   Bang Kacha Subdistrict Munitcipality</t>
  </si>
  <si>
    <t>เทศบาลตำบลบางกะจะ</t>
  </si>
  <si>
    <t xml:space="preserve">   Tha Chang Town Munitcipality</t>
  </si>
  <si>
    <t>เทศบาลเมืองท่าช้าง</t>
  </si>
  <si>
    <t xml:space="preserve">   Chanthanimit Subdistrict Munitcipality</t>
  </si>
  <si>
    <t>เทศบาลเมืองจันทนิมิต</t>
  </si>
  <si>
    <t xml:space="preserve">   Chanthaburi Town Munitcipality</t>
  </si>
  <si>
    <t>เทศบาลเมืองจันทบุรี</t>
  </si>
  <si>
    <t>Mueang Chanthaburi District</t>
  </si>
  <si>
    <t>อำเภอเมืองจันทบุรี</t>
  </si>
  <si>
    <t>Total</t>
  </si>
  <si>
    <t>รวมยอด</t>
  </si>
  <si>
    <t>Actual Revenue and Expenditure of Municipality by Type, District and Municipality: Fiscal Year 2014</t>
  </si>
  <si>
    <t>รายรับ และรายจ่ายจริงของเทศบาล จำแนกตามประเภท เป็นรายอำเภอ และเทศบาล ปีงบประมาณ 2557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</si>
</sst>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.00_-;\-&quot;฿&quot;* #,##0.00_-;_-* &quot;-&quot;_-;_-@_-"/>
    <numFmt numFmtId="165" formatCode="0.0"/>
  </numFmts>
  <fonts count="12">
    <font>
      <sz val="14"/>
      <name val="Cordia New"/>
      <charset val="22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164" fontId="7" fillId="0" borderId="2" xfId="1" applyNumberFormat="1" applyFont="1" applyBorder="1" applyAlignment="1">
      <alignment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164" fontId="7" fillId="0" borderId="4" xfId="1" applyNumberFormat="1" applyFont="1" applyBorder="1" applyAlignment="1">
      <alignment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5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shrinkToFit="1"/>
    </xf>
    <xf numFmtId="0" fontId="7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8" xfId="0" applyFont="1" applyBorder="1" applyAlignment="1">
      <alignment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right"/>
    </xf>
    <xf numFmtId="0" fontId="9" fillId="0" borderId="0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10" fillId="0" borderId="0" xfId="0" applyFont="1" applyBorder="1" applyAlignment="1">
      <alignment horizontal="left" vertical="center"/>
    </xf>
    <xf numFmtId="165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164" fontId="6" fillId="0" borderId="4" xfId="1" applyNumberFormat="1" applyFont="1" applyBorder="1" applyAlignment="1">
      <alignment vertical="center" shrinkToFi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1543050</xdr:colOff>
      <xdr:row>0</xdr:row>
      <xdr:rowOff>0</xdr:rowOff>
    </xdr:from>
    <xdr:to>
      <xdr:col>19</xdr:col>
      <xdr:colOff>447675</xdr:colOff>
      <xdr:row>31</xdr:row>
      <xdr:rowOff>0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10027627" y="0"/>
          <a:ext cx="1007452" cy="6638192"/>
          <a:chOff x="993" y="0"/>
          <a:chExt cx="73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146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1790700</xdr:colOff>
      <xdr:row>31</xdr:row>
      <xdr:rowOff>9525</xdr:rowOff>
    </xdr:from>
    <xdr:to>
      <xdr:col>19</xdr:col>
      <xdr:colOff>28575</xdr:colOff>
      <xdr:row>61</xdr:row>
      <xdr:rowOff>104775</xdr:rowOff>
    </xdr:to>
    <xdr:grpSp>
      <xdr:nvGrpSpPr>
        <xdr:cNvPr id="6" name="Group 117"/>
        <xdr:cNvGrpSpPr>
          <a:grpSpLocks/>
        </xdr:cNvGrpSpPr>
      </xdr:nvGrpSpPr>
      <xdr:grpSpPr bwMode="auto">
        <a:xfrm>
          <a:off x="10275277" y="6647717"/>
          <a:ext cx="340702" cy="6645520"/>
          <a:chOff x="996" y="0"/>
          <a:chExt cx="65" cy="70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8" y="159"/>
            <a:ext cx="43" cy="4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660"/>
            <a:ext cx="5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1581150</xdr:colOff>
      <xdr:row>61</xdr:row>
      <xdr:rowOff>9525</xdr:rowOff>
    </xdr:from>
    <xdr:to>
      <xdr:col>19</xdr:col>
      <xdr:colOff>457200</xdr:colOff>
      <xdr:row>91</xdr:row>
      <xdr:rowOff>0</xdr:rowOff>
    </xdr:to>
    <xdr:grpSp>
      <xdr:nvGrpSpPr>
        <xdr:cNvPr id="10" name="Group 74"/>
        <xdr:cNvGrpSpPr>
          <a:grpSpLocks/>
        </xdr:cNvGrpSpPr>
      </xdr:nvGrpSpPr>
      <xdr:grpSpPr bwMode="auto">
        <a:xfrm>
          <a:off x="10065727" y="13197987"/>
          <a:ext cx="978877" cy="6570051"/>
          <a:chOff x="994" y="0"/>
          <a:chExt cx="71" cy="66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4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148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S108"/>
  <sheetViews>
    <sheetView showGridLines="0" tabSelected="1" zoomScale="130" zoomScaleNormal="130" workbookViewId="0">
      <selection activeCell="B1" sqref="B1"/>
    </sheetView>
  </sheetViews>
  <sheetFormatPr defaultRowHeight="18.75"/>
  <cols>
    <col min="1" max="1" width="1" style="1" customWidth="1"/>
    <col min="2" max="2" width="6" style="1" customWidth="1"/>
    <col min="3" max="4" width="4.5703125" style="1" customWidth="1"/>
    <col min="5" max="5" width="10.85546875" style="1" customWidth="1"/>
    <col min="6" max="7" width="9.85546875" style="1" customWidth="1"/>
    <col min="8" max="8" width="9.140625" style="1" customWidth="1"/>
    <col min="9" max="9" width="9.42578125" style="1" customWidth="1"/>
    <col min="10" max="10" width="9.5703125" style="1" customWidth="1"/>
    <col min="11" max="11" width="10.85546875" style="1" customWidth="1"/>
    <col min="12" max="12" width="10.7109375" style="1" customWidth="1"/>
    <col min="13" max="13" width="10.28515625" style="1" customWidth="1"/>
    <col min="14" max="15" width="9.85546875" style="1" customWidth="1"/>
    <col min="16" max="16" width="0.42578125" style="1" customWidth="1"/>
    <col min="17" max="17" width="27.28515625" style="1" customWidth="1"/>
    <col min="18" max="18" width="0.5703125" style="1" customWidth="1"/>
    <col min="19" max="19" width="3.7109375" style="1" customWidth="1"/>
    <col min="20" max="16384" width="9.140625" style="1"/>
  </cols>
  <sheetData>
    <row r="1" spans="1:17" s="62" customFormat="1">
      <c r="B1" s="63" t="s">
        <v>75</v>
      </c>
      <c r="C1" s="61">
        <v>16.2</v>
      </c>
      <c r="D1" s="63" t="s">
        <v>157</v>
      </c>
    </row>
    <row r="2" spans="1:17" s="58" customFormat="1" ht="21.75" customHeight="1">
      <c r="B2" s="62" t="s">
        <v>73</v>
      </c>
      <c r="C2" s="61">
        <v>16.2</v>
      </c>
      <c r="D2" s="60" t="s">
        <v>156</v>
      </c>
      <c r="Q2" s="59" t="s">
        <v>71</v>
      </c>
    </row>
    <row r="3" spans="1:17" s="58" customFormat="1" ht="3.75" customHeight="1">
      <c r="B3" s="62"/>
      <c r="C3" s="61"/>
      <c r="D3" s="60"/>
      <c r="Q3" s="59"/>
    </row>
    <row r="4" spans="1:17" ht="6" customHeight="1">
      <c r="Q4" s="57"/>
    </row>
    <row r="5" spans="1:17" s="31" customFormat="1" ht="18" customHeight="1">
      <c r="A5" s="84" t="s">
        <v>70</v>
      </c>
      <c r="B5" s="84"/>
      <c r="C5" s="84"/>
      <c r="D5" s="83"/>
      <c r="E5" s="80" t="s">
        <v>69</v>
      </c>
      <c r="F5" s="84"/>
      <c r="G5" s="84"/>
      <c r="H5" s="84"/>
      <c r="I5" s="84"/>
      <c r="J5" s="84"/>
      <c r="K5" s="83"/>
      <c r="L5" s="82" t="s">
        <v>65</v>
      </c>
      <c r="M5" s="81"/>
      <c r="N5" s="81"/>
      <c r="O5" s="81"/>
      <c r="P5" s="80" t="s">
        <v>68</v>
      </c>
      <c r="Q5" s="79"/>
    </row>
    <row r="6" spans="1:17" s="31" customFormat="1" ht="18" customHeight="1">
      <c r="A6" s="73"/>
      <c r="B6" s="73"/>
      <c r="C6" s="73"/>
      <c r="D6" s="72"/>
      <c r="E6" s="78" t="s">
        <v>67</v>
      </c>
      <c r="F6" s="69"/>
      <c r="G6" s="69"/>
      <c r="H6" s="69"/>
      <c r="I6" s="69"/>
      <c r="J6" s="69"/>
      <c r="K6" s="68"/>
      <c r="L6" s="77" t="s">
        <v>40</v>
      </c>
      <c r="M6" s="76"/>
      <c r="N6" s="76"/>
      <c r="O6" s="76"/>
      <c r="P6" s="71"/>
      <c r="Q6" s="70"/>
    </row>
    <row r="7" spans="1:17" s="31" customFormat="1" ht="18" customHeight="1">
      <c r="A7" s="73"/>
      <c r="B7" s="73"/>
      <c r="C7" s="73"/>
      <c r="D7" s="72"/>
      <c r="E7" s="74"/>
      <c r="F7" s="74" t="s">
        <v>66</v>
      </c>
      <c r="G7" s="74"/>
      <c r="H7" s="74"/>
      <c r="I7" s="74"/>
      <c r="J7" s="75"/>
      <c r="K7" s="2"/>
      <c r="L7" s="44"/>
      <c r="M7" s="44" t="s">
        <v>65</v>
      </c>
      <c r="N7" s="44" t="s">
        <v>65</v>
      </c>
      <c r="O7" s="44" t="s">
        <v>65</v>
      </c>
      <c r="P7" s="71"/>
      <c r="Q7" s="70"/>
    </row>
    <row r="8" spans="1:17" s="31" customFormat="1" ht="18" customHeight="1">
      <c r="A8" s="73"/>
      <c r="B8" s="73"/>
      <c r="C8" s="73"/>
      <c r="D8" s="72"/>
      <c r="E8" s="74" t="s">
        <v>64</v>
      </c>
      <c r="F8" s="74" t="s">
        <v>63</v>
      </c>
      <c r="G8" s="74" t="s">
        <v>62</v>
      </c>
      <c r="H8" s="74" t="s">
        <v>61</v>
      </c>
      <c r="I8" s="74" t="s">
        <v>60</v>
      </c>
      <c r="J8" s="44" t="s">
        <v>59</v>
      </c>
      <c r="K8" s="44" t="s">
        <v>58</v>
      </c>
      <c r="L8" s="44" t="s">
        <v>57</v>
      </c>
      <c r="M8" s="44" t="s">
        <v>56</v>
      </c>
      <c r="N8" s="44" t="s">
        <v>55</v>
      </c>
      <c r="O8" s="44" t="s">
        <v>54</v>
      </c>
      <c r="P8" s="71"/>
      <c r="Q8" s="70"/>
    </row>
    <row r="9" spans="1:17" s="31" customFormat="1" ht="18" customHeight="1">
      <c r="A9" s="73"/>
      <c r="B9" s="73"/>
      <c r="C9" s="73"/>
      <c r="D9" s="72"/>
      <c r="E9" s="40" t="s">
        <v>53</v>
      </c>
      <c r="F9" s="40" t="s">
        <v>52</v>
      </c>
      <c r="G9" s="40" t="s">
        <v>51</v>
      </c>
      <c r="H9" s="40" t="s">
        <v>50</v>
      </c>
      <c r="I9" s="40" t="s">
        <v>49</v>
      </c>
      <c r="J9" s="40" t="s">
        <v>48</v>
      </c>
      <c r="K9" s="40" t="s">
        <v>47</v>
      </c>
      <c r="L9" s="40" t="s">
        <v>46</v>
      </c>
      <c r="M9" s="40" t="s">
        <v>45</v>
      </c>
      <c r="N9" s="40" t="s">
        <v>44</v>
      </c>
      <c r="O9" s="40" t="s">
        <v>43</v>
      </c>
      <c r="P9" s="71"/>
      <c r="Q9" s="70"/>
    </row>
    <row r="10" spans="1:17" s="31" customFormat="1" ht="18" customHeight="1">
      <c r="A10" s="69"/>
      <c r="B10" s="69"/>
      <c r="C10" s="69"/>
      <c r="D10" s="68"/>
      <c r="E10" s="34" t="s">
        <v>42</v>
      </c>
      <c r="F10" s="34"/>
      <c r="G10" s="34"/>
      <c r="H10" s="34" t="s">
        <v>41</v>
      </c>
      <c r="I10" s="34"/>
      <c r="J10" s="34"/>
      <c r="K10" s="34"/>
      <c r="L10" s="34" t="s">
        <v>40</v>
      </c>
      <c r="M10" s="34" t="s">
        <v>39</v>
      </c>
      <c r="N10" s="34" t="s">
        <v>38</v>
      </c>
      <c r="O10" s="34" t="s">
        <v>38</v>
      </c>
      <c r="P10" s="67"/>
      <c r="Q10" s="66"/>
    </row>
    <row r="11" spans="1:17" s="2" customFormat="1" ht="21.75" customHeight="1">
      <c r="A11" s="91" t="s">
        <v>155</v>
      </c>
      <c r="B11" s="91"/>
      <c r="C11" s="91"/>
      <c r="D11" s="90"/>
      <c r="E11" s="89">
        <f>E12+E23+E42+E49+E54+E72+E75+E78+E80+E84</f>
        <v>1135827522.8700001</v>
      </c>
      <c r="F11" s="89">
        <f>F12+F23+F42+F49+F54+F72+F75+F78+F80+F84</f>
        <v>50864441.210000008</v>
      </c>
      <c r="G11" s="89">
        <f>G12+G23+G42+G49+G54+G72+G75+G78+G80+G84</f>
        <v>39241692.929999992</v>
      </c>
      <c r="H11" s="89">
        <f>H12+H23+H42+H49+H54+H72+H75+H78+H80+H84</f>
        <v>15732897.419999998</v>
      </c>
      <c r="I11" s="89">
        <f>I12+I23+I42+I49+I54+I72+I75+I78+I80+I84</f>
        <v>38257311.169999994</v>
      </c>
      <c r="J11" s="89">
        <f>J12+J23+J42+J49+J54+J72+J75+J78+J80+J84</f>
        <v>176902507.47000003</v>
      </c>
      <c r="K11" s="89">
        <f>K12+K23+K42+K49+K54+K72+K75+K78+K80+K84</f>
        <v>1323089562.8299999</v>
      </c>
      <c r="L11" s="89">
        <f>L12+L23+L42+L49+L54+L72+L75+L78+L80+L84</f>
        <v>1309815863.9599998</v>
      </c>
      <c r="M11" s="89">
        <f>M12+M23+M42+M49+M54+M72+M75+M78+M80+M84</f>
        <v>304387541.65000004</v>
      </c>
      <c r="N11" s="89">
        <f>N12+N23+N42+N49+N54+N72+N75+N78+N80+N84</f>
        <v>180357252.56</v>
      </c>
      <c r="O11" s="89">
        <f>O12+O23+O42+O49+O54+O72+O75+O78+O80+O84</f>
        <v>155217159.40000001</v>
      </c>
      <c r="P11" s="88" t="s">
        <v>154</v>
      </c>
      <c r="Q11" s="87"/>
    </row>
    <row r="12" spans="1:17" s="2" customFormat="1" ht="18" customHeight="1">
      <c r="A12" s="3" t="s">
        <v>153</v>
      </c>
      <c r="B12" s="3"/>
      <c r="C12" s="3"/>
      <c r="D12" s="3"/>
      <c r="E12" s="16">
        <f>SUM(E13:E22)</f>
        <v>462410734.77999997</v>
      </c>
      <c r="F12" s="16">
        <f>SUM(F13:F22)</f>
        <v>28871371.879999995</v>
      </c>
      <c r="G12" s="16">
        <f>SUM(G13:G22)</f>
        <v>12984671.849999998</v>
      </c>
      <c r="H12" s="16">
        <f>SUM(H13:H22)</f>
        <v>4247763.05</v>
      </c>
      <c r="I12" s="16">
        <f>SUM(I13:I22)</f>
        <v>8388916.0700000003</v>
      </c>
      <c r="J12" s="16">
        <f>SUM(J13:J22)</f>
        <v>10059102.5</v>
      </c>
      <c r="K12" s="16">
        <f>SUM(K13:K22)</f>
        <v>439389958.00999999</v>
      </c>
      <c r="L12" s="16">
        <f>SUM(L13:L22)</f>
        <v>511011512.32999998</v>
      </c>
      <c r="M12" s="16">
        <f>SUM(M13:M22)</f>
        <v>90490374.24000001</v>
      </c>
      <c r="N12" s="16">
        <f>SUM(N13:N22)</f>
        <v>65528434.509999998</v>
      </c>
      <c r="O12" s="16">
        <f>SUM(O13:O22)</f>
        <v>43635711.810000002</v>
      </c>
      <c r="P12" s="23" t="s">
        <v>152</v>
      </c>
      <c r="Q12" s="28"/>
    </row>
    <row r="13" spans="1:17" s="2" customFormat="1" ht="18" customHeight="1">
      <c r="A13" s="3"/>
      <c r="B13" s="3" t="s">
        <v>151</v>
      </c>
      <c r="C13" s="3"/>
      <c r="D13" s="3"/>
      <c r="E13" s="16">
        <v>193479464.51999998</v>
      </c>
      <c r="F13" s="16">
        <v>19539602.870000001</v>
      </c>
      <c r="G13" s="16">
        <v>8082359.3300000001</v>
      </c>
      <c r="H13" s="16">
        <v>4247763.05</v>
      </c>
      <c r="I13" s="16">
        <v>7095853.8200000003</v>
      </c>
      <c r="J13" s="16">
        <v>0</v>
      </c>
      <c r="K13" s="16">
        <v>221610906.00999999</v>
      </c>
      <c r="L13" s="16">
        <v>253048448.19999999</v>
      </c>
      <c r="M13" s="16">
        <v>37671192.079999998</v>
      </c>
      <c r="N13" s="16">
        <v>21109968.299999997</v>
      </c>
      <c r="O13" s="16">
        <v>23745500</v>
      </c>
      <c r="P13" s="23" t="s">
        <v>150</v>
      </c>
      <c r="Q13" s="28"/>
    </row>
    <row r="14" spans="1:17" s="2" customFormat="1" ht="18" customHeight="1">
      <c r="A14" s="3"/>
      <c r="B14" s="3" t="s">
        <v>149</v>
      </c>
      <c r="C14" s="3"/>
      <c r="D14" s="3"/>
      <c r="E14" s="16">
        <v>57394024.680000007</v>
      </c>
      <c r="F14" s="16">
        <v>2625040.4</v>
      </c>
      <c r="G14" s="16">
        <v>812773.04</v>
      </c>
      <c r="H14" s="16">
        <v>0</v>
      </c>
      <c r="I14" s="16">
        <v>175682</v>
      </c>
      <c r="J14" s="16">
        <v>0</v>
      </c>
      <c r="K14" s="16">
        <v>38376742</v>
      </c>
      <c r="L14" s="16">
        <v>55853004.43</v>
      </c>
      <c r="M14" s="16">
        <v>6232033.0999999996</v>
      </c>
      <c r="N14" s="16">
        <v>11788422.5</v>
      </c>
      <c r="O14" s="16">
        <v>2517880.77</v>
      </c>
      <c r="P14" s="23" t="s">
        <v>148</v>
      </c>
      <c r="Q14" s="28"/>
    </row>
    <row r="15" spans="1:17" s="2" customFormat="1" ht="18" customHeight="1">
      <c r="A15" s="3"/>
      <c r="B15" s="3" t="s">
        <v>147</v>
      </c>
      <c r="C15" s="3"/>
      <c r="D15" s="3"/>
      <c r="E15" s="16">
        <v>59479844.29999999</v>
      </c>
      <c r="F15" s="16">
        <v>2105418.9</v>
      </c>
      <c r="G15" s="16">
        <v>1068588.95</v>
      </c>
      <c r="H15" s="16">
        <v>0</v>
      </c>
      <c r="I15" s="16">
        <v>219995</v>
      </c>
      <c r="J15" s="16">
        <v>0</v>
      </c>
      <c r="K15" s="16">
        <v>28640005</v>
      </c>
      <c r="L15" s="16">
        <v>50219754.829999998</v>
      </c>
      <c r="M15" s="16">
        <v>15407317</v>
      </c>
      <c r="N15" s="16">
        <v>13068235.870000001</v>
      </c>
      <c r="O15" s="16">
        <v>2575000</v>
      </c>
      <c r="P15" s="23" t="s">
        <v>146</v>
      </c>
      <c r="Q15" s="28"/>
    </row>
    <row r="16" spans="1:17" s="2" customFormat="1" ht="18" customHeight="1">
      <c r="A16" s="3"/>
      <c r="B16" s="3" t="s">
        <v>145</v>
      </c>
      <c r="C16" s="3"/>
      <c r="D16" s="86"/>
      <c r="E16" s="16">
        <v>20131649.390000001</v>
      </c>
      <c r="F16" s="16">
        <v>253612.5</v>
      </c>
      <c r="G16" s="16">
        <v>339256.6</v>
      </c>
      <c r="H16" s="16">
        <v>0</v>
      </c>
      <c r="I16" s="16">
        <v>74150</v>
      </c>
      <c r="J16" s="16">
        <v>754000</v>
      </c>
      <c r="K16" s="16">
        <v>25338446</v>
      </c>
      <c r="L16" s="16">
        <v>21212182.699999999</v>
      </c>
      <c r="M16" s="16">
        <v>1984447.76</v>
      </c>
      <c r="N16" s="16">
        <v>808300.67</v>
      </c>
      <c r="O16" s="16">
        <v>1405795.02</v>
      </c>
      <c r="P16" s="23" t="s">
        <v>144</v>
      </c>
      <c r="Q16" s="28"/>
    </row>
    <row r="17" spans="1:17" s="2" customFormat="1" ht="18" customHeight="1">
      <c r="A17" s="3"/>
      <c r="B17" s="18" t="s">
        <v>143</v>
      </c>
      <c r="C17" s="18"/>
      <c r="D17" s="17"/>
      <c r="E17" s="16">
        <v>41872536.869999997</v>
      </c>
      <c r="F17" s="16">
        <v>1900828.3</v>
      </c>
      <c r="G17" s="16">
        <v>1165026.51</v>
      </c>
      <c r="H17" s="16">
        <v>0</v>
      </c>
      <c r="I17" s="16">
        <v>75798</v>
      </c>
      <c r="J17" s="16">
        <v>0</v>
      </c>
      <c r="K17" s="16">
        <v>28034836</v>
      </c>
      <c r="L17" s="16">
        <v>37367170.5</v>
      </c>
      <c r="M17" s="16">
        <v>9533129.5</v>
      </c>
      <c r="N17" s="16">
        <v>8837811.6099999994</v>
      </c>
      <c r="O17" s="16">
        <v>3762150.57</v>
      </c>
      <c r="P17" s="23" t="s">
        <v>142</v>
      </c>
      <c r="Q17" s="28"/>
    </row>
    <row r="18" spans="1:17" s="2" customFormat="1" ht="18" customHeight="1">
      <c r="A18" s="3"/>
      <c r="B18" s="3" t="s">
        <v>141</v>
      </c>
      <c r="C18" s="3"/>
      <c r="D18" s="86"/>
      <c r="E18" s="16">
        <v>15024569.5</v>
      </c>
      <c r="F18" s="16">
        <v>211911.2</v>
      </c>
      <c r="G18" s="16">
        <v>227331.16</v>
      </c>
      <c r="H18" s="16">
        <v>0</v>
      </c>
      <c r="I18" s="16">
        <v>188210</v>
      </c>
      <c r="J18" s="16">
        <v>0</v>
      </c>
      <c r="K18" s="16">
        <v>17467250</v>
      </c>
      <c r="L18" s="16">
        <v>17537758.240000002</v>
      </c>
      <c r="M18" s="16">
        <v>733255.54</v>
      </c>
      <c r="N18" s="16">
        <v>4025962.51</v>
      </c>
      <c r="O18" s="16">
        <v>666000</v>
      </c>
      <c r="P18" s="15" t="s">
        <v>140</v>
      </c>
      <c r="Q18" s="28"/>
    </row>
    <row r="19" spans="1:17" s="2" customFormat="1" ht="18" customHeight="1">
      <c r="A19" s="3"/>
      <c r="B19" s="3" t="s">
        <v>139</v>
      </c>
      <c r="C19" s="3"/>
      <c r="D19" s="86"/>
      <c r="E19" s="16">
        <v>30820844.380000003</v>
      </c>
      <c r="F19" s="16">
        <v>1260388.1499999999</v>
      </c>
      <c r="G19" s="16">
        <v>614606.78</v>
      </c>
      <c r="H19" s="16">
        <v>0</v>
      </c>
      <c r="I19" s="16">
        <v>204140</v>
      </c>
      <c r="J19" s="16">
        <v>1217500</v>
      </c>
      <c r="K19" s="16">
        <v>29946827.920000002</v>
      </c>
      <c r="L19" s="16">
        <v>27936153.91</v>
      </c>
      <c r="M19" s="16">
        <v>9516146.1099999994</v>
      </c>
      <c r="N19" s="16">
        <v>2786152.8</v>
      </c>
      <c r="O19" s="16">
        <v>4019967</v>
      </c>
      <c r="P19" s="15" t="s">
        <v>138</v>
      </c>
      <c r="Q19" s="28"/>
    </row>
    <row r="20" spans="1:17" s="2" customFormat="1" ht="18" customHeight="1">
      <c r="A20" s="3"/>
      <c r="B20" s="3" t="s">
        <v>137</v>
      </c>
      <c r="C20" s="3"/>
      <c r="D20" s="86"/>
      <c r="E20" s="16">
        <v>14540183.58</v>
      </c>
      <c r="F20" s="16">
        <v>389811</v>
      </c>
      <c r="G20" s="16">
        <v>120466.6</v>
      </c>
      <c r="H20" s="16">
        <v>0</v>
      </c>
      <c r="I20" s="16">
        <v>51953.8</v>
      </c>
      <c r="J20" s="16">
        <v>7228602.5</v>
      </c>
      <c r="K20" s="16">
        <v>12123045</v>
      </c>
      <c r="L20" s="16">
        <v>13560783.399999999</v>
      </c>
      <c r="M20" s="16">
        <v>4030246</v>
      </c>
      <c r="N20" s="16">
        <v>928349.02</v>
      </c>
      <c r="O20" s="16">
        <v>521638.45</v>
      </c>
      <c r="P20" s="15" t="s">
        <v>136</v>
      </c>
      <c r="Q20" s="28"/>
    </row>
    <row r="21" spans="1:17" s="2" customFormat="1" ht="18" customHeight="1">
      <c r="A21" s="3"/>
      <c r="B21" s="3" t="s">
        <v>135</v>
      </c>
      <c r="C21" s="3"/>
      <c r="D21" s="86"/>
      <c r="E21" s="16">
        <v>15544202</v>
      </c>
      <c r="F21" s="16">
        <v>266365.56</v>
      </c>
      <c r="G21" s="16">
        <v>250309.19</v>
      </c>
      <c r="H21" s="16">
        <v>0</v>
      </c>
      <c r="I21" s="16">
        <v>265243.45</v>
      </c>
      <c r="J21" s="16">
        <v>0</v>
      </c>
      <c r="K21" s="16">
        <v>22031975</v>
      </c>
      <c r="L21" s="16">
        <v>19097521.239999998</v>
      </c>
      <c r="M21" s="16">
        <v>3195090</v>
      </c>
      <c r="N21" s="16">
        <v>1015027</v>
      </c>
      <c r="O21" s="16">
        <v>2409000</v>
      </c>
      <c r="P21" s="15" t="s">
        <v>134</v>
      </c>
      <c r="Q21" s="28"/>
    </row>
    <row r="22" spans="1:17" s="2" customFormat="1" ht="18" customHeight="1">
      <c r="A22" s="3"/>
      <c r="B22" s="3" t="s">
        <v>133</v>
      </c>
      <c r="C22" s="3"/>
      <c r="D22" s="86"/>
      <c r="E22" s="16">
        <v>14123415.560000001</v>
      </c>
      <c r="F22" s="16">
        <v>318393</v>
      </c>
      <c r="G22" s="16">
        <v>303953.69</v>
      </c>
      <c r="H22" s="16">
        <v>0</v>
      </c>
      <c r="I22" s="16">
        <v>37890</v>
      </c>
      <c r="J22" s="16">
        <v>859000</v>
      </c>
      <c r="K22" s="16">
        <v>15819925.08</v>
      </c>
      <c r="L22" s="16">
        <v>15178734.880000001</v>
      </c>
      <c r="M22" s="16">
        <v>2187517.15</v>
      </c>
      <c r="N22" s="16">
        <v>1160204.23</v>
      </c>
      <c r="O22" s="16">
        <v>2012780</v>
      </c>
      <c r="P22" s="15" t="s">
        <v>132</v>
      </c>
      <c r="Q22" s="28"/>
    </row>
    <row r="23" spans="1:17" s="2" customFormat="1" ht="18" customHeight="1">
      <c r="A23" s="3" t="s">
        <v>131</v>
      </c>
      <c r="B23" s="3"/>
      <c r="C23" s="3"/>
      <c r="D23" s="86"/>
      <c r="E23" s="16">
        <f>SUM(E24:E30)</f>
        <v>120505914.51000001</v>
      </c>
      <c r="F23" s="16">
        <f>SUM(F24:F30)</f>
        <v>7399192.4500000002</v>
      </c>
      <c r="G23" s="16">
        <f>SUM(G24:G30)</f>
        <v>6642906.2499999991</v>
      </c>
      <c r="H23" s="16">
        <f>SUM(H24:H30)</f>
        <v>1057910.01</v>
      </c>
      <c r="I23" s="16">
        <f>SUM(I24:I30)</f>
        <v>24332016.010000002</v>
      </c>
      <c r="J23" s="16">
        <f>SUM(J24:J30)</f>
        <v>20045722.810000002</v>
      </c>
      <c r="K23" s="16">
        <f>SUM(K24:K30)</f>
        <v>202833610.60999998</v>
      </c>
      <c r="L23" s="16">
        <f>SUM(L24:L30)</f>
        <v>178534942.32999998</v>
      </c>
      <c r="M23" s="16">
        <f>SUM(M24:M30)</f>
        <v>63373168.980000004</v>
      </c>
      <c r="N23" s="16">
        <f>SUM(N24:N30)</f>
        <v>18667487.239999998</v>
      </c>
      <c r="O23" s="16">
        <f>SUM(O24:O30)</f>
        <v>13581683</v>
      </c>
      <c r="P23" s="15" t="s">
        <v>130</v>
      </c>
      <c r="Q23" s="28"/>
    </row>
    <row r="24" spans="1:17" s="2" customFormat="1" ht="18" customHeight="1">
      <c r="A24" s="3"/>
      <c r="B24" s="3" t="s">
        <v>129</v>
      </c>
      <c r="C24" s="3"/>
      <c r="D24" s="86"/>
      <c r="E24" s="16">
        <v>38277562.210000001</v>
      </c>
      <c r="F24" s="16">
        <v>5862760.7000000002</v>
      </c>
      <c r="G24" s="16">
        <v>5008518.0299999993</v>
      </c>
      <c r="H24" s="16">
        <v>487626.01</v>
      </c>
      <c r="I24" s="16">
        <v>23718176</v>
      </c>
      <c r="J24" s="16">
        <v>9763544.8100000005</v>
      </c>
      <c r="K24" s="16">
        <v>95947190.099999994</v>
      </c>
      <c r="L24" s="16">
        <v>91545763.989999995</v>
      </c>
      <c r="M24" s="16">
        <v>40303227.640000001</v>
      </c>
      <c r="N24" s="16">
        <v>2127362.75</v>
      </c>
      <c r="O24" s="16">
        <v>565000</v>
      </c>
      <c r="P24" s="15" t="s">
        <v>128</v>
      </c>
      <c r="Q24" s="28"/>
    </row>
    <row r="25" spans="1:17" s="2" customFormat="1" ht="18" customHeight="1">
      <c r="A25" s="3"/>
      <c r="B25" s="3" t="s">
        <v>127</v>
      </c>
      <c r="C25" s="3"/>
      <c r="D25" s="86"/>
      <c r="E25" s="16">
        <v>12246643.840000002</v>
      </c>
      <c r="F25" s="16">
        <v>108177</v>
      </c>
      <c r="G25" s="16">
        <v>297079.55</v>
      </c>
      <c r="H25" s="16">
        <v>570284</v>
      </c>
      <c r="I25" s="16">
        <v>55600</v>
      </c>
      <c r="J25" s="16">
        <v>0</v>
      </c>
      <c r="K25" s="16">
        <v>11828999</v>
      </c>
      <c r="L25" s="16">
        <v>14785272.140000001</v>
      </c>
      <c r="M25" s="16">
        <v>1380815</v>
      </c>
      <c r="N25" s="16">
        <v>2323065.02</v>
      </c>
      <c r="O25" s="16">
        <v>1928000</v>
      </c>
      <c r="P25" s="15" t="s">
        <v>126</v>
      </c>
      <c r="Q25" s="28"/>
    </row>
    <row r="26" spans="1:17" s="2" customFormat="1" ht="18" customHeight="1">
      <c r="A26" s="3"/>
      <c r="B26" s="3" t="s">
        <v>125</v>
      </c>
      <c r="C26" s="3"/>
      <c r="D26" s="86"/>
      <c r="E26" s="16">
        <v>17279943.640000001</v>
      </c>
      <c r="F26" s="16">
        <v>320372</v>
      </c>
      <c r="G26" s="16">
        <v>309765.7</v>
      </c>
      <c r="H26" s="16">
        <v>0</v>
      </c>
      <c r="I26" s="16">
        <v>239150</v>
      </c>
      <c r="J26" s="16">
        <v>4903663</v>
      </c>
      <c r="K26" s="16">
        <v>25515278</v>
      </c>
      <c r="L26" s="16">
        <v>18152592.239999998</v>
      </c>
      <c r="M26" s="16">
        <v>11486368.699999999</v>
      </c>
      <c r="N26" s="16">
        <v>10508210</v>
      </c>
      <c r="O26" s="16">
        <v>3555050</v>
      </c>
      <c r="P26" s="15" t="s">
        <v>124</v>
      </c>
      <c r="Q26" s="28"/>
    </row>
    <row r="27" spans="1:17" s="2" customFormat="1" ht="18" customHeight="1">
      <c r="A27" s="3"/>
      <c r="B27" s="3" t="s">
        <v>123</v>
      </c>
      <c r="C27" s="3"/>
      <c r="D27" s="86"/>
      <c r="E27" s="16">
        <v>12736927.640000001</v>
      </c>
      <c r="F27" s="16">
        <v>365247.53</v>
      </c>
      <c r="G27" s="16">
        <v>243075.46</v>
      </c>
      <c r="H27" s="16">
        <v>0</v>
      </c>
      <c r="I27" s="16">
        <v>52021.1</v>
      </c>
      <c r="J27" s="16">
        <v>391000</v>
      </c>
      <c r="K27" s="16">
        <v>18134194</v>
      </c>
      <c r="L27" s="16">
        <v>14964671.880000001</v>
      </c>
      <c r="M27" s="16">
        <v>1661690</v>
      </c>
      <c r="N27" s="16">
        <v>1343424.97</v>
      </c>
      <c r="O27" s="16">
        <v>729000</v>
      </c>
      <c r="P27" s="15" t="s">
        <v>122</v>
      </c>
      <c r="Q27" s="28"/>
    </row>
    <row r="28" spans="1:17" s="2" customFormat="1" ht="18" customHeight="1">
      <c r="A28" s="3"/>
      <c r="B28" s="3" t="s">
        <v>121</v>
      </c>
      <c r="C28" s="3"/>
      <c r="D28" s="86"/>
      <c r="E28" s="16">
        <v>12471641.369999999</v>
      </c>
      <c r="F28" s="16">
        <v>142794</v>
      </c>
      <c r="G28" s="16">
        <v>409702.06</v>
      </c>
      <c r="H28" s="16">
        <v>0</v>
      </c>
      <c r="I28" s="16">
        <v>25683</v>
      </c>
      <c r="J28" s="16">
        <v>4987515</v>
      </c>
      <c r="K28" s="16">
        <v>15491214</v>
      </c>
      <c r="L28" s="16">
        <v>14180941.51</v>
      </c>
      <c r="M28" s="16">
        <v>3090694.55</v>
      </c>
      <c r="N28" s="16">
        <v>613980.80000000005</v>
      </c>
      <c r="O28" s="16">
        <v>2087000</v>
      </c>
      <c r="P28" s="15" t="s">
        <v>120</v>
      </c>
      <c r="Q28" s="28"/>
    </row>
    <row r="29" spans="1:17" s="2" customFormat="1" ht="18" customHeight="1">
      <c r="A29" s="3"/>
      <c r="B29" s="3" t="s">
        <v>119</v>
      </c>
      <c r="C29" s="3"/>
      <c r="D29" s="86"/>
      <c r="E29" s="16">
        <v>14161700.119999999</v>
      </c>
      <c r="F29" s="16">
        <v>149633.22</v>
      </c>
      <c r="G29" s="16">
        <v>197179.98</v>
      </c>
      <c r="H29" s="16">
        <v>0</v>
      </c>
      <c r="I29" s="16">
        <v>120619.91</v>
      </c>
      <c r="J29" s="16">
        <v>0</v>
      </c>
      <c r="K29" s="16">
        <v>21172947</v>
      </c>
      <c r="L29" s="16">
        <v>12313987.98</v>
      </c>
      <c r="M29" s="16">
        <v>3388493.09</v>
      </c>
      <c r="N29" s="16">
        <v>1002650.23</v>
      </c>
      <c r="O29" s="16">
        <v>3086845</v>
      </c>
      <c r="P29" s="15" t="s">
        <v>118</v>
      </c>
      <c r="Q29" s="15"/>
    </row>
    <row r="30" spans="1:17" s="2" customFormat="1" ht="18" customHeight="1">
      <c r="A30" s="3"/>
      <c r="B30" s="3" t="s">
        <v>117</v>
      </c>
      <c r="C30" s="3"/>
      <c r="D30" s="86"/>
      <c r="E30" s="16">
        <v>13331495.689999999</v>
      </c>
      <c r="F30" s="16">
        <v>450208</v>
      </c>
      <c r="G30" s="16">
        <v>177585.47</v>
      </c>
      <c r="H30" s="16">
        <v>0</v>
      </c>
      <c r="I30" s="16">
        <v>120766</v>
      </c>
      <c r="J30" s="16">
        <v>0</v>
      </c>
      <c r="K30" s="16">
        <v>14743788.51</v>
      </c>
      <c r="L30" s="16">
        <v>12591712.59</v>
      </c>
      <c r="M30" s="16">
        <v>2061880</v>
      </c>
      <c r="N30" s="16">
        <v>748793.47</v>
      </c>
      <c r="O30" s="16">
        <v>1630788</v>
      </c>
      <c r="P30" s="15" t="s">
        <v>116</v>
      </c>
      <c r="Q30" s="15"/>
    </row>
    <row r="31" spans="1:17" s="6" customFormat="1" ht="3" customHeight="1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</row>
    <row r="32" spans="1:17" s="62" customFormat="1">
      <c r="B32" s="63" t="s">
        <v>75</v>
      </c>
      <c r="C32" s="61">
        <v>16.2</v>
      </c>
      <c r="D32" s="63" t="s">
        <v>74</v>
      </c>
    </row>
    <row r="33" spans="1:17" s="58" customFormat="1" ht="21.75" customHeight="1">
      <c r="B33" s="62" t="s">
        <v>73</v>
      </c>
      <c r="C33" s="61">
        <v>16.2</v>
      </c>
      <c r="D33" s="60" t="s">
        <v>72</v>
      </c>
      <c r="Q33" s="59" t="s">
        <v>71</v>
      </c>
    </row>
    <row r="34" spans="1:17" s="58" customFormat="1" ht="3.75" customHeight="1">
      <c r="B34" s="62"/>
      <c r="C34" s="61"/>
      <c r="D34" s="60"/>
      <c r="Q34" s="59"/>
    </row>
    <row r="35" spans="1:17" ht="6" customHeight="1">
      <c r="Q35" s="57"/>
    </row>
    <row r="36" spans="1:17" s="2" customFormat="1" ht="18" customHeight="1">
      <c r="A36" s="84" t="s">
        <v>70</v>
      </c>
      <c r="B36" s="84"/>
      <c r="C36" s="84"/>
      <c r="D36" s="83"/>
      <c r="E36" s="80" t="s">
        <v>69</v>
      </c>
      <c r="F36" s="84"/>
      <c r="G36" s="84"/>
      <c r="H36" s="84"/>
      <c r="I36" s="84"/>
      <c r="J36" s="84"/>
      <c r="K36" s="83"/>
      <c r="L36" s="82" t="s">
        <v>65</v>
      </c>
      <c r="M36" s="81"/>
      <c r="N36" s="81"/>
      <c r="O36" s="81"/>
      <c r="P36" s="80" t="s">
        <v>68</v>
      </c>
      <c r="Q36" s="79"/>
    </row>
    <row r="37" spans="1:17" s="2" customFormat="1" ht="18" customHeight="1">
      <c r="A37" s="73"/>
      <c r="B37" s="73"/>
      <c r="C37" s="73"/>
      <c r="D37" s="72"/>
      <c r="E37" s="78" t="s">
        <v>67</v>
      </c>
      <c r="F37" s="69"/>
      <c r="G37" s="69"/>
      <c r="H37" s="69"/>
      <c r="I37" s="69"/>
      <c r="J37" s="69"/>
      <c r="K37" s="68"/>
      <c r="L37" s="77" t="s">
        <v>40</v>
      </c>
      <c r="M37" s="76"/>
      <c r="N37" s="76"/>
      <c r="O37" s="76"/>
      <c r="P37" s="71"/>
      <c r="Q37" s="70"/>
    </row>
    <row r="38" spans="1:17" s="2" customFormat="1" ht="18" customHeight="1">
      <c r="A38" s="73"/>
      <c r="B38" s="73"/>
      <c r="C38" s="73"/>
      <c r="D38" s="72"/>
      <c r="E38" s="74"/>
      <c r="F38" s="74" t="s">
        <v>66</v>
      </c>
      <c r="G38" s="74"/>
      <c r="H38" s="74"/>
      <c r="I38" s="74"/>
      <c r="J38" s="75"/>
      <c r="L38" s="44"/>
      <c r="M38" s="44" t="s">
        <v>65</v>
      </c>
      <c r="N38" s="44" t="s">
        <v>65</v>
      </c>
      <c r="O38" s="44" t="s">
        <v>65</v>
      </c>
      <c r="P38" s="71"/>
      <c r="Q38" s="70"/>
    </row>
    <row r="39" spans="1:17" s="2" customFormat="1" ht="18" customHeight="1">
      <c r="A39" s="73"/>
      <c r="B39" s="73"/>
      <c r="C39" s="73"/>
      <c r="D39" s="72"/>
      <c r="E39" s="74" t="s">
        <v>64</v>
      </c>
      <c r="F39" s="74" t="s">
        <v>63</v>
      </c>
      <c r="G39" s="74" t="s">
        <v>62</v>
      </c>
      <c r="H39" s="74" t="s">
        <v>61</v>
      </c>
      <c r="I39" s="74" t="s">
        <v>60</v>
      </c>
      <c r="J39" s="44" t="s">
        <v>59</v>
      </c>
      <c r="K39" s="44" t="s">
        <v>58</v>
      </c>
      <c r="L39" s="44" t="s">
        <v>57</v>
      </c>
      <c r="M39" s="44" t="s">
        <v>56</v>
      </c>
      <c r="N39" s="44" t="s">
        <v>55</v>
      </c>
      <c r="O39" s="44" t="s">
        <v>54</v>
      </c>
      <c r="P39" s="71"/>
      <c r="Q39" s="70"/>
    </row>
    <row r="40" spans="1:17" s="2" customFormat="1" ht="18" customHeight="1">
      <c r="A40" s="73"/>
      <c r="B40" s="73"/>
      <c r="C40" s="73"/>
      <c r="D40" s="72"/>
      <c r="E40" s="40" t="s">
        <v>53</v>
      </c>
      <c r="F40" s="40" t="s">
        <v>52</v>
      </c>
      <c r="G40" s="40" t="s">
        <v>51</v>
      </c>
      <c r="H40" s="40" t="s">
        <v>50</v>
      </c>
      <c r="I40" s="40" t="s">
        <v>49</v>
      </c>
      <c r="J40" s="40" t="s">
        <v>48</v>
      </c>
      <c r="K40" s="40" t="s">
        <v>47</v>
      </c>
      <c r="L40" s="40" t="s">
        <v>46</v>
      </c>
      <c r="M40" s="40" t="s">
        <v>45</v>
      </c>
      <c r="N40" s="40" t="s">
        <v>44</v>
      </c>
      <c r="O40" s="40" t="s">
        <v>43</v>
      </c>
      <c r="P40" s="71"/>
      <c r="Q40" s="70"/>
    </row>
    <row r="41" spans="1:17" s="2" customFormat="1" ht="18" customHeight="1">
      <c r="A41" s="69"/>
      <c r="B41" s="69"/>
      <c r="C41" s="69"/>
      <c r="D41" s="68"/>
      <c r="E41" s="34" t="s">
        <v>42</v>
      </c>
      <c r="F41" s="34"/>
      <c r="G41" s="34"/>
      <c r="H41" s="34" t="s">
        <v>41</v>
      </c>
      <c r="I41" s="34"/>
      <c r="J41" s="34"/>
      <c r="K41" s="34"/>
      <c r="L41" s="34" t="s">
        <v>40</v>
      </c>
      <c r="M41" s="34" t="s">
        <v>39</v>
      </c>
      <c r="N41" s="34" t="s">
        <v>38</v>
      </c>
      <c r="O41" s="34" t="s">
        <v>38</v>
      </c>
      <c r="P41" s="67"/>
      <c r="Q41" s="66"/>
    </row>
    <row r="42" spans="1:17" s="2" customFormat="1" ht="18" customHeight="1">
      <c r="A42" s="3" t="s">
        <v>115</v>
      </c>
      <c r="B42" s="3"/>
      <c r="C42" s="3"/>
      <c r="D42" s="3"/>
      <c r="E42" s="16">
        <f>SUM(E43:E48)</f>
        <v>137032055.63</v>
      </c>
      <c r="F42" s="16">
        <f>SUM(F43:F48)</f>
        <v>3995942.82</v>
      </c>
      <c r="G42" s="16">
        <f>SUM(G43:G48)</f>
        <v>9440216.5299999993</v>
      </c>
      <c r="H42" s="16">
        <f>SUM(H43:H48)</f>
        <v>0</v>
      </c>
      <c r="I42" s="16">
        <f>SUM(I43:I48)</f>
        <v>845933.39000000013</v>
      </c>
      <c r="J42" s="16">
        <f>SUM(J43:J48)</f>
        <v>38534695.740000002</v>
      </c>
      <c r="K42" s="16">
        <f>SUM(K43:K48)</f>
        <v>158984606.99000001</v>
      </c>
      <c r="L42" s="16">
        <f>SUM(L43:L48)</f>
        <v>187032401.69999996</v>
      </c>
      <c r="M42" s="16">
        <f>SUM(M43:M48)</f>
        <v>50619183.43</v>
      </c>
      <c r="N42" s="16">
        <f>SUM(N43:N48)</f>
        <v>41015279.109999999</v>
      </c>
      <c r="O42" s="16">
        <f>SUM(O43:O48)</f>
        <v>9650840.2899999991</v>
      </c>
      <c r="P42" s="23" t="s">
        <v>114</v>
      </c>
      <c r="Q42" s="28"/>
    </row>
    <row r="43" spans="1:17" s="2" customFormat="1" ht="18" customHeight="1">
      <c r="A43" s="3"/>
      <c r="B43" s="65" t="s">
        <v>113</v>
      </c>
      <c r="C43" s="65"/>
      <c r="D43" s="64"/>
      <c r="E43" s="16">
        <v>54883360.68</v>
      </c>
      <c r="F43" s="16">
        <v>1062523.3</v>
      </c>
      <c r="G43" s="16">
        <v>2324723.65</v>
      </c>
      <c r="H43" s="16">
        <v>0</v>
      </c>
      <c r="I43" s="16">
        <v>393254.59</v>
      </c>
      <c r="J43" s="16">
        <v>28856940.280000001</v>
      </c>
      <c r="K43" s="16">
        <v>73273844.799999997</v>
      </c>
      <c r="L43" s="16">
        <v>97043923.230000004</v>
      </c>
      <c r="M43" s="16">
        <v>33652419.280000001</v>
      </c>
      <c r="N43" s="16">
        <v>16542917.329999998</v>
      </c>
      <c r="O43" s="16">
        <v>540000</v>
      </c>
      <c r="P43" s="23" t="s">
        <v>112</v>
      </c>
      <c r="Q43" s="22"/>
    </row>
    <row r="44" spans="1:17" s="2" customFormat="1" ht="18" customHeight="1">
      <c r="A44" s="3"/>
      <c r="B44" s="65" t="s">
        <v>111</v>
      </c>
      <c r="C44" s="65"/>
      <c r="D44" s="64"/>
      <c r="E44" s="16">
        <v>17215400.100000001</v>
      </c>
      <c r="F44" s="16">
        <v>744552.4</v>
      </c>
      <c r="G44" s="16">
        <v>5166030.2</v>
      </c>
      <c r="H44" s="16">
        <v>0</v>
      </c>
      <c r="I44" s="16">
        <v>169563</v>
      </c>
      <c r="J44" s="16">
        <v>0</v>
      </c>
      <c r="K44" s="16">
        <v>13906787</v>
      </c>
      <c r="L44" s="16">
        <v>22869697.839999996</v>
      </c>
      <c r="M44" s="16">
        <v>2255350</v>
      </c>
      <c r="N44" s="16">
        <v>7354788.3399999999</v>
      </c>
      <c r="O44" s="16">
        <v>823248.29</v>
      </c>
      <c r="P44" s="23" t="s">
        <v>110</v>
      </c>
      <c r="Q44" s="22"/>
    </row>
    <row r="45" spans="1:17" s="2" customFormat="1" ht="18" customHeight="1">
      <c r="A45" s="3"/>
      <c r="B45" s="65" t="s">
        <v>109</v>
      </c>
      <c r="C45" s="65"/>
      <c r="D45" s="64"/>
      <c r="E45" s="16">
        <v>21261117.590000004</v>
      </c>
      <c r="F45" s="16">
        <v>709136.65</v>
      </c>
      <c r="G45" s="16">
        <v>1120733</v>
      </c>
      <c r="H45" s="16">
        <v>0</v>
      </c>
      <c r="I45" s="16">
        <v>48700</v>
      </c>
      <c r="J45" s="16">
        <v>5813035.46</v>
      </c>
      <c r="K45" s="16">
        <v>19077309.5</v>
      </c>
      <c r="L45" s="16">
        <v>25180821.329999998</v>
      </c>
      <c r="M45" s="16">
        <v>1240000</v>
      </c>
      <c r="N45" s="16">
        <v>8433975.9800000004</v>
      </c>
      <c r="O45" s="16">
        <v>2964000</v>
      </c>
      <c r="P45" s="23" t="s">
        <v>108</v>
      </c>
      <c r="Q45" s="22"/>
    </row>
    <row r="46" spans="1:17" s="2" customFormat="1" ht="18" customHeight="1">
      <c r="A46" s="3"/>
      <c r="B46" s="65" t="s">
        <v>107</v>
      </c>
      <c r="C46" s="65"/>
      <c r="D46" s="64"/>
      <c r="E46" s="16">
        <v>14361405.839999998</v>
      </c>
      <c r="F46" s="16">
        <v>426796.57</v>
      </c>
      <c r="G46" s="16">
        <v>248436.42</v>
      </c>
      <c r="H46" s="16">
        <v>0</v>
      </c>
      <c r="I46" s="16">
        <v>148610</v>
      </c>
      <c r="J46" s="16">
        <v>0</v>
      </c>
      <c r="K46" s="16">
        <v>26039410</v>
      </c>
      <c r="L46" s="16">
        <v>15991587.449999999</v>
      </c>
      <c r="M46" s="16">
        <v>5905539.3700000001</v>
      </c>
      <c r="N46" s="16">
        <v>2044833.49</v>
      </c>
      <c r="O46" s="16">
        <v>3444970</v>
      </c>
      <c r="P46" s="23" t="s">
        <v>106</v>
      </c>
      <c r="Q46" s="22"/>
    </row>
    <row r="47" spans="1:17" s="2" customFormat="1" ht="18" customHeight="1">
      <c r="A47" s="3"/>
      <c r="B47" s="18" t="s">
        <v>105</v>
      </c>
      <c r="C47" s="18"/>
      <c r="D47" s="17"/>
      <c r="E47" s="16">
        <v>13100607.059999999</v>
      </c>
      <c r="F47" s="16">
        <v>699016.9</v>
      </c>
      <c r="G47" s="16">
        <v>272006.58</v>
      </c>
      <c r="H47" s="16">
        <v>0</v>
      </c>
      <c r="I47" s="16">
        <v>58673.8</v>
      </c>
      <c r="J47" s="16">
        <v>3864720</v>
      </c>
      <c r="K47" s="16">
        <v>9995114</v>
      </c>
      <c r="L47" s="16">
        <v>11853138.75</v>
      </c>
      <c r="M47" s="16">
        <v>4071800</v>
      </c>
      <c r="N47" s="16">
        <v>5780082.79</v>
      </c>
      <c r="O47" s="16">
        <v>837622</v>
      </c>
      <c r="P47" s="23" t="s">
        <v>104</v>
      </c>
      <c r="Q47" s="22"/>
    </row>
    <row r="48" spans="1:17" s="2" customFormat="1" ht="18" customHeight="1">
      <c r="A48" s="3"/>
      <c r="B48" s="65" t="s">
        <v>103</v>
      </c>
      <c r="C48" s="65"/>
      <c r="D48" s="64"/>
      <c r="E48" s="16">
        <v>16210164.359999999</v>
      </c>
      <c r="F48" s="16">
        <v>353917</v>
      </c>
      <c r="G48" s="16">
        <v>308286.68</v>
      </c>
      <c r="H48" s="16">
        <v>0</v>
      </c>
      <c r="I48" s="16">
        <v>27132</v>
      </c>
      <c r="J48" s="16">
        <v>0</v>
      </c>
      <c r="K48" s="16">
        <v>16692141.689999999</v>
      </c>
      <c r="L48" s="16">
        <v>14093233.1</v>
      </c>
      <c r="M48" s="16">
        <v>3494074.7800000003</v>
      </c>
      <c r="N48" s="16">
        <v>858681.18</v>
      </c>
      <c r="O48" s="16">
        <v>1041000</v>
      </c>
      <c r="P48" s="23" t="s">
        <v>102</v>
      </c>
      <c r="Q48" s="22"/>
    </row>
    <row r="49" spans="1:17" s="2" customFormat="1" ht="18" customHeight="1">
      <c r="A49" s="3" t="s">
        <v>101</v>
      </c>
      <c r="B49" s="25"/>
      <c r="C49" s="25"/>
      <c r="D49" s="24"/>
      <c r="E49" s="16">
        <f>SUM(E50:E53)</f>
        <v>72727598.969999999</v>
      </c>
      <c r="F49" s="16">
        <f>SUM(F50:F53)</f>
        <v>3276025</v>
      </c>
      <c r="G49" s="16">
        <f>SUM(G50:G53)</f>
        <v>2235777.4300000002</v>
      </c>
      <c r="H49" s="16">
        <f>SUM(H50:H53)</f>
        <v>5178150</v>
      </c>
      <c r="I49" s="16">
        <f>SUM(I50:I53)</f>
        <v>1388732.3399999999</v>
      </c>
      <c r="J49" s="16">
        <f>SUM(J50:J53)</f>
        <v>11121684.359999999</v>
      </c>
      <c r="K49" s="16">
        <f>SUM(K50:K53)</f>
        <v>102033228.55</v>
      </c>
      <c r="L49" s="16">
        <f>SUM(L50:L53)</f>
        <v>76866630.909999996</v>
      </c>
      <c r="M49" s="16">
        <f>SUM(M50:M53)</f>
        <v>19563994.060000002</v>
      </c>
      <c r="N49" s="16">
        <f>SUM(N50:N53)</f>
        <v>11969704.51</v>
      </c>
      <c r="O49" s="16">
        <f>SUM(O50:O53)</f>
        <v>19318525.489999998</v>
      </c>
      <c r="P49" s="15" t="s">
        <v>100</v>
      </c>
      <c r="Q49" s="14"/>
    </row>
    <row r="50" spans="1:17" s="2" customFormat="1" ht="18" customHeight="1">
      <c r="A50" s="3"/>
      <c r="B50" s="65" t="s">
        <v>99</v>
      </c>
      <c r="C50" s="65"/>
      <c r="D50" s="64"/>
      <c r="E50" s="16">
        <v>29786816.43</v>
      </c>
      <c r="F50" s="16">
        <v>482739.5</v>
      </c>
      <c r="G50" s="16">
        <v>1164000.6499999999</v>
      </c>
      <c r="H50" s="16">
        <v>0</v>
      </c>
      <c r="I50" s="16">
        <v>872040.33</v>
      </c>
      <c r="J50" s="16">
        <v>3830</v>
      </c>
      <c r="K50" s="16">
        <v>36139638.549999997</v>
      </c>
      <c r="L50" s="16">
        <v>28078781.759999998</v>
      </c>
      <c r="M50" s="16">
        <v>9578901</v>
      </c>
      <c r="N50" s="16">
        <v>7144003.1099999994</v>
      </c>
      <c r="O50" s="16">
        <v>5620703.7199999997</v>
      </c>
      <c r="P50" s="15" t="s">
        <v>98</v>
      </c>
      <c r="Q50" s="14"/>
    </row>
    <row r="51" spans="1:17" s="2" customFormat="1" ht="18" customHeight="1">
      <c r="A51" s="3"/>
      <c r="B51" s="65" t="s">
        <v>97</v>
      </c>
      <c r="C51" s="65"/>
      <c r="D51" s="64"/>
      <c r="E51" s="16">
        <v>18244390.199999999</v>
      </c>
      <c r="F51" s="16">
        <v>310517</v>
      </c>
      <c r="G51" s="16">
        <v>450717.83</v>
      </c>
      <c r="H51" s="16">
        <v>0</v>
      </c>
      <c r="I51" s="16">
        <v>99522.41</v>
      </c>
      <c r="J51" s="16">
        <v>7464984</v>
      </c>
      <c r="K51" s="16">
        <v>29452886</v>
      </c>
      <c r="L51" s="16">
        <v>17746843.670000002</v>
      </c>
      <c r="M51" s="16">
        <v>4580904.25</v>
      </c>
      <c r="N51" s="16">
        <v>996335.23</v>
      </c>
      <c r="O51" s="16">
        <v>8424360</v>
      </c>
      <c r="P51" s="15" t="s">
        <v>96</v>
      </c>
      <c r="Q51" s="14"/>
    </row>
    <row r="52" spans="1:17" s="2" customFormat="1" ht="18" customHeight="1">
      <c r="A52" s="3"/>
      <c r="B52" s="65" t="s">
        <v>95</v>
      </c>
      <c r="C52" s="65"/>
      <c r="D52" s="64"/>
      <c r="E52" s="16">
        <v>11187691.310000002</v>
      </c>
      <c r="F52" s="16">
        <v>2447110</v>
      </c>
      <c r="G52" s="16">
        <v>329527.59999999998</v>
      </c>
      <c r="H52" s="16">
        <v>5178150</v>
      </c>
      <c r="I52" s="16">
        <v>351869.6</v>
      </c>
      <c r="J52" s="16">
        <v>0</v>
      </c>
      <c r="K52" s="16">
        <v>23498992</v>
      </c>
      <c r="L52" s="16">
        <v>17982452.559999999</v>
      </c>
      <c r="M52" s="16">
        <v>2507978.81</v>
      </c>
      <c r="N52" s="16">
        <v>1526690.93</v>
      </c>
      <c r="O52" s="16">
        <v>3103600</v>
      </c>
      <c r="P52" s="15" t="s">
        <v>94</v>
      </c>
      <c r="Q52" s="14"/>
    </row>
    <row r="53" spans="1:17" s="2" customFormat="1" ht="18" customHeight="1">
      <c r="A53" s="3"/>
      <c r="B53" s="65" t="s">
        <v>93</v>
      </c>
      <c r="C53" s="65"/>
      <c r="D53" s="64"/>
      <c r="E53" s="16">
        <v>13508701.030000001</v>
      </c>
      <c r="F53" s="16">
        <v>35658.5</v>
      </c>
      <c r="G53" s="16">
        <v>291531.34999999998</v>
      </c>
      <c r="H53" s="16">
        <v>0</v>
      </c>
      <c r="I53" s="16">
        <v>65300</v>
      </c>
      <c r="J53" s="16">
        <v>3652870.36</v>
      </c>
      <c r="K53" s="16">
        <v>12941712</v>
      </c>
      <c r="L53" s="16">
        <v>13058552.919999998</v>
      </c>
      <c r="M53" s="16">
        <v>2896210</v>
      </c>
      <c r="N53" s="16">
        <v>2302675.2400000002</v>
      </c>
      <c r="O53" s="16">
        <v>2169861.77</v>
      </c>
      <c r="P53" s="15" t="s">
        <v>92</v>
      </c>
      <c r="Q53" s="14"/>
    </row>
    <row r="54" spans="1:17" s="2" customFormat="1" ht="18" customHeight="1">
      <c r="A54" s="3" t="s">
        <v>91</v>
      </c>
      <c r="B54" s="25"/>
      <c r="C54" s="25"/>
      <c r="D54" s="24"/>
      <c r="E54" s="16">
        <f>SUM(E55:E61)</f>
        <v>94336037.98999998</v>
      </c>
      <c r="F54" s="16">
        <f>SUM(F55:F61)</f>
        <v>2190300.0700000003</v>
      </c>
      <c r="G54" s="16">
        <f>SUM(G55:G61)</f>
        <v>2458067.8600000003</v>
      </c>
      <c r="H54" s="16">
        <f>SUM(H55:H61)</f>
        <v>2357477</v>
      </c>
      <c r="I54" s="16">
        <f>SUM(I55:I61)</f>
        <v>1042921.98</v>
      </c>
      <c r="J54" s="16">
        <f>SUM(J55:J61)</f>
        <v>9902882.0600000005</v>
      </c>
      <c r="K54" s="16">
        <f>SUM(K55:K61)</f>
        <v>135813179.84</v>
      </c>
      <c r="L54" s="16">
        <f>SUM(L55:L61)</f>
        <v>101482612.89999999</v>
      </c>
      <c r="M54" s="16">
        <f>SUM(M55:M61)</f>
        <v>19322329.100000001</v>
      </c>
      <c r="N54" s="16">
        <f>SUM(N55:N61)</f>
        <v>10184612.09</v>
      </c>
      <c r="O54" s="16">
        <f>SUM(O55:O61)</f>
        <v>15257407.849999998</v>
      </c>
      <c r="P54" s="15" t="s">
        <v>90</v>
      </c>
      <c r="Q54" s="14"/>
    </row>
    <row r="55" spans="1:17" s="2" customFormat="1" ht="18" customHeight="1">
      <c r="A55" s="3"/>
      <c r="B55" s="65" t="s">
        <v>89</v>
      </c>
      <c r="C55" s="65"/>
      <c r="D55" s="64"/>
      <c r="E55" s="16">
        <v>14499482.269999998</v>
      </c>
      <c r="F55" s="16">
        <v>374501</v>
      </c>
      <c r="G55" s="16">
        <v>546839.94999999995</v>
      </c>
      <c r="H55" s="16">
        <v>138230</v>
      </c>
      <c r="I55" s="16">
        <v>436993</v>
      </c>
      <c r="J55" s="16">
        <v>0</v>
      </c>
      <c r="K55" s="16">
        <v>13249950</v>
      </c>
      <c r="L55" s="16">
        <v>16925974.619999997</v>
      </c>
      <c r="M55" s="16">
        <v>4761850</v>
      </c>
      <c r="N55" s="16">
        <v>590822</v>
      </c>
      <c r="O55" s="16">
        <v>5268399.55</v>
      </c>
      <c r="P55" s="15" t="s">
        <v>88</v>
      </c>
      <c r="Q55" s="14"/>
    </row>
    <row r="56" spans="1:17" s="2" customFormat="1" ht="18" customHeight="1">
      <c r="A56" s="3"/>
      <c r="B56" s="18" t="s">
        <v>87</v>
      </c>
      <c r="C56" s="18"/>
      <c r="D56" s="17"/>
      <c r="E56" s="16">
        <v>14734512.279999999</v>
      </c>
      <c r="F56" s="16">
        <v>489204.08</v>
      </c>
      <c r="G56" s="16">
        <v>1117373.51</v>
      </c>
      <c r="H56" s="16">
        <v>550452</v>
      </c>
      <c r="I56" s="16">
        <v>99037</v>
      </c>
      <c r="J56" s="16">
        <v>2652380</v>
      </c>
      <c r="K56" s="16">
        <v>29922039.399999999</v>
      </c>
      <c r="L56" s="16">
        <v>18328585.719999999</v>
      </c>
      <c r="M56" s="16">
        <v>5162109.5999999996</v>
      </c>
      <c r="N56" s="16">
        <v>1085643.47</v>
      </c>
      <c r="O56" s="16">
        <v>1147305.55</v>
      </c>
      <c r="P56" s="15" t="s">
        <v>86</v>
      </c>
      <c r="Q56" s="14"/>
    </row>
    <row r="57" spans="1:17" s="2" customFormat="1" ht="18" customHeight="1">
      <c r="A57" s="3"/>
      <c r="B57" s="65" t="s">
        <v>85</v>
      </c>
      <c r="C57" s="65"/>
      <c r="D57" s="64"/>
      <c r="E57" s="16">
        <v>11582668.629999999</v>
      </c>
      <c r="F57" s="16">
        <v>16247.04</v>
      </c>
      <c r="G57" s="16">
        <v>172616.89</v>
      </c>
      <c r="H57" s="16">
        <v>0</v>
      </c>
      <c r="I57" s="16">
        <v>57330</v>
      </c>
      <c r="J57" s="16">
        <v>573250</v>
      </c>
      <c r="K57" s="16">
        <v>10758433.6</v>
      </c>
      <c r="L57" s="16">
        <v>11465219.26</v>
      </c>
      <c r="M57" s="16">
        <v>89340</v>
      </c>
      <c r="N57" s="16">
        <v>993169.73</v>
      </c>
      <c r="O57" s="16">
        <v>2108702.5499999998</v>
      </c>
      <c r="P57" s="15" t="s">
        <v>84</v>
      </c>
      <c r="Q57" s="14"/>
    </row>
    <row r="58" spans="1:17" s="2" customFormat="1" ht="18" customHeight="1">
      <c r="A58" s="3"/>
      <c r="B58" s="65" t="s">
        <v>83</v>
      </c>
      <c r="C58" s="65"/>
      <c r="D58" s="64"/>
      <c r="E58" s="16">
        <v>11759715.299999999</v>
      </c>
      <c r="F58" s="16">
        <v>213798</v>
      </c>
      <c r="G58" s="16">
        <v>500</v>
      </c>
      <c r="H58" s="16">
        <v>0</v>
      </c>
      <c r="I58" s="16">
        <v>111320.98000000001</v>
      </c>
      <c r="J58" s="16">
        <v>0</v>
      </c>
      <c r="K58" s="16">
        <v>10831403.960000001</v>
      </c>
      <c r="L58" s="16">
        <v>9846379.7699999996</v>
      </c>
      <c r="M58" s="16">
        <v>2408082</v>
      </c>
      <c r="N58" s="16">
        <v>670472.02</v>
      </c>
      <c r="O58" s="16">
        <v>766911.1</v>
      </c>
      <c r="P58" s="15" t="s">
        <v>82</v>
      </c>
      <c r="Q58" s="14"/>
    </row>
    <row r="59" spans="1:17" s="2" customFormat="1" ht="18" customHeight="1">
      <c r="A59" s="3"/>
      <c r="B59" s="65" t="s">
        <v>81</v>
      </c>
      <c r="C59" s="65"/>
      <c r="D59" s="64"/>
      <c r="E59" s="16">
        <v>16347310.879999999</v>
      </c>
      <c r="F59" s="16">
        <v>310266</v>
      </c>
      <c r="G59" s="16">
        <v>217190.03</v>
      </c>
      <c r="H59" s="16">
        <v>0</v>
      </c>
      <c r="I59" s="16">
        <v>245511</v>
      </c>
      <c r="J59" s="16">
        <v>5058608</v>
      </c>
      <c r="K59" s="16">
        <v>40235042</v>
      </c>
      <c r="L59" s="16">
        <v>16861922.41</v>
      </c>
      <c r="M59" s="16">
        <v>4080266</v>
      </c>
      <c r="N59" s="16">
        <v>2353297.2000000002</v>
      </c>
      <c r="O59" s="16">
        <v>2909305.55</v>
      </c>
      <c r="P59" s="15" t="s">
        <v>80</v>
      </c>
      <c r="Q59" s="14"/>
    </row>
    <row r="60" spans="1:17" s="2" customFormat="1" ht="18" customHeight="1">
      <c r="A60" s="3"/>
      <c r="B60" s="65" t="s">
        <v>79</v>
      </c>
      <c r="C60" s="65"/>
      <c r="D60" s="64"/>
      <c r="E60" s="16">
        <v>11874423.09</v>
      </c>
      <c r="F60" s="16">
        <v>360772.8</v>
      </c>
      <c r="G60" s="16">
        <v>251593.13</v>
      </c>
      <c r="H60" s="16">
        <v>0</v>
      </c>
      <c r="I60" s="16">
        <v>82330</v>
      </c>
      <c r="J60" s="16">
        <v>0</v>
      </c>
      <c r="K60" s="16">
        <v>11963876.879999999</v>
      </c>
      <c r="L60" s="16">
        <v>10085955.73</v>
      </c>
      <c r="M60" s="16">
        <v>1828860</v>
      </c>
      <c r="N60" s="16">
        <v>682250.88</v>
      </c>
      <c r="O60" s="16">
        <v>2220783.5499999998</v>
      </c>
      <c r="P60" s="15" t="s">
        <v>78</v>
      </c>
      <c r="Q60" s="21"/>
    </row>
    <row r="61" spans="1:17" s="2" customFormat="1" ht="18" customHeight="1">
      <c r="A61" s="3"/>
      <c r="B61" s="65" t="s">
        <v>77</v>
      </c>
      <c r="C61" s="65"/>
      <c r="D61" s="64"/>
      <c r="E61" s="16">
        <v>13537925.539999999</v>
      </c>
      <c r="F61" s="16">
        <v>425511.15</v>
      </c>
      <c r="G61" s="16">
        <v>151954.35</v>
      </c>
      <c r="H61" s="16">
        <v>1668795</v>
      </c>
      <c r="I61" s="16">
        <v>10400</v>
      </c>
      <c r="J61" s="16">
        <v>1618644.06</v>
      </c>
      <c r="K61" s="16">
        <v>18852434</v>
      </c>
      <c r="L61" s="16">
        <v>17968575.390000001</v>
      </c>
      <c r="M61" s="16">
        <v>991821.5</v>
      </c>
      <c r="N61" s="16">
        <v>3808956.79</v>
      </c>
      <c r="O61" s="16">
        <v>836000</v>
      </c>
      <c r="P61" s="15" t="s">
        <v>76</v>
      </c>
      <c r="Q61" s="21"/>
    </row>
    <row r="62" spans="1:17" s="62" customFormat="1">
      <c r="B62" s="63" t="s">
        <v>75</v>
      </c>
      <c r="C62" s="61">
        <v>16.2</v>
      </c>
      <c r="D62" s="63" t="s">
        <v>74</v>
      </c>
    </row>
    <row r="63" spans="1:17" s="58" customFormat="1" ht="21.75" customHeight="1">
      <c r="B63" s="62" t="s">
        <v>73</v>
      </c>
      <c r="C63" s="61">
        <v>16.2</v>
      </c>
      <c r="D63" s="60" t="s">
        <v>72</v>
      </c>
      <c r="Q63" s="59" t="s">
        <v>71</v>
      </c>
    </row>
    <row r="64" spans="1:17" s="58" customFormat="1" ht="3.75" customHeight="1">
      <c r="B64" s="62"/>
      <c r="C64" s="61"/>
      <c r="D64" s="60"/>
      <c r="Q64" s="59"/>
    </row>
    <row r="65" spans="1:17" ht="6" customHeight="1">
      <c r="Q65" s="57"/>
    </row>
    <row r="66" spans="1:17" s="31" customFormat="1" ht="18" customHeight="1">
      <c r="A66" s="56" t="s">
        <v>70</v>
      </c>
      <c r="B66" s="56"/>
      <c r="C66" s="56"/>
      <c r="D66" s="55"/>
      <c r="E66" s="52" t="s">
        <v>69</v>
      </c>
      <c r="F66" s="56"/>
      <c r="G66" s="56"/>
      <c r="H66" s="56"/>
      <c r="I66" s="56"/>
      <c r="J66" s="56"/>
      <c r="K66" s="55"/>
      <c r="L66" s="54" t="s">
        <v>65</v>
      </c>
      <c r="M66" s="53"/>
      <c r="N66" s="53"/>
      <c r="O66" s="53"/>
      <c r="P66" s="52" t="s">
        <v>68</v>
      </c>
      <c r="Q66" s="51"/>
    </row>
    <row r="67" spans="1:17" s="31" customFormat="1" ht="18" customHeight="1">
      <c r="A67" s="43"/>
      <c r="B67" s="43"/>
      <c r="C67" s="43"/>
      <c r="D67" s="42"/>
      <c r="E67" s="50" t="s">
        <v>67</v>
      </c>
      <c r="F67" s="37"/>
      <c r="G67" s="37"/>
      <c r="H67" s="37"/>
      <c r="I67" s="37"/>
      <c r="J67" s="37"/>
      <c r="K67" s="36"/>
      <c r="L67" s="49" t="s">
        <v>40</v>
      </c>
      <c r="M67" s="48"/>
      <c r="N67" s="48"/>
      <c r="O67" s="48"/>
      <c r="P67" s="39"/>
      <c r="Q67" s="38"/>
    </row>
    <row r="68" spans="1:17" s="31" customFormat="1" ht="18" customHeight="1">
      <c r="A68" s="43"/>
      <c r="B68" s="43"/>
      <c r="C68" s="43"/>
      <c r="D68" s="42"/>
      <c r="E68" s="46"/>
      <c r="F68" s="46" t="s">
        <v>66</v>
      </c>
      <c r="G68" s="46"/>
      <c r="H68" s="46"/>
      <c r="I68" s="46"/>
      <c r="J68" s="47"/>
      <c r="L68" s="45"/>
      <c r="M68" s="45" t="s">
        <v>65</v>
      </c>
      <c r="N68" s="44" t="s">
        <v>65</v>
      </c>
      <c r="O68" s="44" t="s">
        <v>65</v>
      </c>
      <c r="P68" s="39"/>
      <c r="Q68" s="38"/>
    </row>
    <row r="69" spans="1:17" s="31" customFormat="1" ht="18" customHeight="1">
      <c r="A69" s="43"/>
      <c r="B69" s="43"/>
      <c r="C69" s="43"/>
      <c r="D69" s="42"/>
      <c r="E69" s="46" t="s">
        <v>64</v>
      </c>
      <c r="F69" s="46" t="s">
        <v>63</v>
      </c>
      <c r="G69" s="46" t="s">
        <v>62</v>
      </c>
      <c r="H69" s="46" t="s">
        <v>61</v>
      </c>
      <c r="I69" s="46" t="s">
        <v>60</v>
      </c>
      <c r="J69" s="45" t="s">
        <v>59</v>
      </c>
      <c r="K69" s="45" t="s">
        <v>58</v>
      </c>
      <c r="L69" s="45" t="s">
        <v>57</v>
      </c>
      <c r="M69" s="45" t="s">
        <v>56</v>
      </c>
      <c r="N69" s="44" t="s">
        <v>55</v>
      </c>
      <c r="O69" s="44" t="s">
        <v>54</v>
      </c>
      <c r="P69" s="39"/>
      <c r="Q69" s="38"/>
    </row>
    <row r="70" spans="1:17" s="31" customFormat="1" ht="18" customHeight="1">
      <c r="A70" s="43"/>
      <c r="B70" s="43"/>
      <c r="C70" s="43"/>
      <c r="D70" s="42"/>
      <c r="E70" s="41" t="s">
        <v>53</v>
      </c>
      <c r="F70" s="41" t="s">
        <v>52</v>
      </c>
      <c r="G70" s="41" t="s">
        <v>51</v>
      </c>
      <c r="H70" s="41" t="s">
        <v>50</v>
      </c>
      <c r="I70" s="41" t="s">
        <v>49</v>
      </c>
      <c r="J70" s="41" t="s">
        <v>48</v>
      </c>
      <c r="K70" s="41" t="s">
        <v>47</v>
      </c>
      <c r="L70" s="41" t="s">
        <v>46</v>
      </c>
      <c r="M70" s="41" t="s">
        <v>45</v>
      </c>
      <c r="N70" s="40" t="s">
        <v>44</v>
      </c>
      <c r="O70" s="40" t="s">
        <v>43</v>
      </c>
      <c r="P70" s="39"/>
      <c r="Q70" s="38"/>
    </row>
    <row r="71" spans="1:17" s="31" customFormat="1" ht="18" customHeight="1">
      <c r="A71" s="37"/>
      <c r="B71" s="37"/>
      <c r="C71" s="37"/>
      <c r="D71" s="36"/>
      <c r="E71" s="35" t="s">
        <v>42</v>
      </c>
      <c r="F71" s="35"/>
      <c r="G71" s="35"/>
      <c r="H71" s="35" t="s">
        <v>41</v>
      </c>
      <c r="I71" s="35"/>
      <c r="J71" s="35"/>
      <c r="K71" s="35"/>
      <c r="L71" s="35" t="s">
        <v>40</v>
      </c>
      <c r="M71" s="35" t="s">
        <v>39</v>
      </c>
      <c r="N71" s="34" t="s">
        <v>38</v>
      </c>
      <c r="O71" s="34" t="s">
        <v>38</v>
      </c>
      <c r="P71" s="33"/>
      <c r="Q71" s="32"/>
    </row>
    <row r="72" spans="1:17" s="2" customFormat="1" ht="18" customHeight="1">
      <c r="A72" s="3" t="s">
        <v>37</v>
      </c>
      <c r="B72" s="30"/>
      <c r="C72" s="30"/>
      <c r="D72" s="29"/>
      <c r="E72" s="16">
        <f>SUM(E73:E74)</f>
        <v>54516284.870000005</v>
      </c>
      <c r="F72" s="16">
        <f>SUM(F73:F74)</f>
        <v>1063440.1000000001</v>
      </c>
      <c r="G72" s="16">
        <f>SUM(G73:G74)</f>
        <v>1306395.27</v>
      </c>
      <c r="H72" s="16">
        <f>SUM(H73:H74)</f>
        <v>0</v>
      </c>
      <c r="I72" s="16">
        <f>SUM(I73:I74)</f>
        <v>516247.95999999996</v>
      </c>
      <c r="J72" s="16">
        <f>SUM(J73:J74)</f>
        <v>0</v>
      </c>
      <c r="K72" s="16">
        <f>SUM(K73:K74)</f>
        <v>44905769</v>
      </c>
      <c r="L72" s="16">
        <f>SUM(L73:L74)</f>
        <v>60804972.590000004</v>
      </c>
      <c r="M72" s="16">
        <f>SUM(M73:M74)</f>
        <v>12282956.43</v>
      </c>
      <c r="N72" s="16">
        <f>SUM(N73:N74)</f>
        <v>10267737.960000001</v>
      </c>
      <c r="O72" s="16">
        <f>SUM(O73:O74)</f>
        <v>4673767.28</v>
      </c>
      <c r="P72" s="23" t="s">
        <v>36</v>
      </c>
      <c r="Q72" s="28"/>
    </row>
    <row r="73" spans="1:17" s="2" customFormat="1" ht="18" customHeight="1">
      <c r="A73" s="3"/>
      <c r="B73" s="18" t="s">
        <v>35</v>
      </c>
      <c r="C73" s="18"/>
      <c r="D73" s="17"/>
      <c r="E73" s="16">
        <v>29268299.110000003</v>
      </c>
      <c r="F73" s="16">
        <v>420928.5</v>
      </c>
      <c r="G73" s="16">
        <v>1066121.6400000001</v>
      </c>
      <c r="H73" s="16">
        <v>0</v>
      </c>
      <c r="I73" s="16">
        <v>92117.959999999992</v>
      </c>
      <c r="J73" s="16">
        <v>0</v>
      </c>
      <c r="K73" s="16">
        <v>15935930</v>
      </c>
      <c r="L73" s="16">
        <v>33942465.950000003</v>
      </c>
      <c r="M73" s="16">
        <v>2478120</v>
      </c>
      <c r="N73" s="16">
        <v>6078994.3700000001</v>
      </c>
      <c r="O73" s="16">
        <v>2538649.64</v>
      </c>
      <c r="P73" s="27" t="s">
        <v>34</v>
      </c>
      <c r="Q73" s="26"/>
    </row>
    <row r="74" spans="1:17" s="2" customFormat="1" ht="18" customHeight="1">
      <c r="A74" s="3"/>
      <c r="B74" s="18" t="s">
        <v>33</v>
      </c>
      <c r="C74" s="18"/>
      <c r="D74" s="17"/>
      <c r="E74" s="16">
        <v>25247985.760000002</v>
      </c>
      <c r="F74" s="16">
        <v>642511.6</v>
      </c>
      <c r="G74" s="16">
        <v>240273.63</v>
      </c>
      <c r="H74" s="16">
        <v>0</v>
      </c>
      <c r="I74" s="16">
        <v>424130</v>
      </c>
      <c r="J74" s="16">
        <v>0</v>
      </c>
      <c r="K74" s="16">
        <v>28969839</v>
      </c>
      <c r="L74" s="16">
        <v>26862506.640000001</v>
      </c>
      <c r="M74" s="16">
        <v>9804836.4299999997</v>
      </c>
      <c r="N74" s="16">
        <v>4188743.59</v>
      </c>
      <c r="O74" s="16">
        <v>2135117.64</v>
      </c>
      <c r="P74" s="23" t="s">
        <v>32</v>
      </c>
      <c r="Q74" s="22"/>
    </row>
    <row r="75" spans="1:17" s="2" customFormat="1" ht="18" customHeight="1">
      <c r="A75" s="25" t="s">
        <v>31</v>
      </c>
      <c r="B75" s="25"/>
      <c r="C75" s="25"/>
      <c r="D75" s="24"/>
      <c r="E75" s="16">
        <f>SUM(E76:E77)</f>
        <v>60942561.730000004</v>
      </c>
      <c r="F75" s="16">
        <f>SUM(F76:F77)</f>
        <v>1417094.06</v>
      </c>
      <c r="G75" s="16">
        <f>SUM(G76:G77)</f>
        <v>2218251.08</v>
      </c>
      <c r="H75" s="16">
        <f>SUM(H76:H77)</f>
        <v>667080</v>
      </c>
      <c r="I75" s="16">
        <f>SUM(I76:I77)</f>
        <v>579758</v>
      </c>
      <c r="J75" s="16">
        <f>SUM(J76:J77)</f>
        <v>73250816</v>
      </c>
      <c r="K75" s="16">
        <f>SUM(K76:K77)</f>
        <v>70255260</v>
      </c>
      <c r="L75" s="16">
        <f>SUM(L76:L77)</f>
        <v>60081092.510000005</v>
      </c>
      <c r="M75" s="16">
        <f>SUM(M76:M77)</f>
        <v>5483583.1600000001</v>
      </c>
      <c r="N75" s="16">
        <f>SUM(N76:N77)</f>
        <v>9588825.8100000005</v>
      </c>
      <c r="O75" s="16">
        <f>SUM(O76:O77)</f>
        <v>8403755.5500000007</v>
      </c>
      <c r="P75" s="23" t="s">
        <v>30</v>
      </c>
      <c r="Q75" s="22"/>
    </row>
    <row r="76" spans="1:17" s="2" customFormat="1" ht="18" customHeight="1">
      <c r="A76" s="3"/>
      <c r="B76" s="18" t="s">
        <v>29</v>
      </c>
      <c r="C76" s="18"/>
      <c r="D76" s="17"/>
      <c r="E76" s="16">
        <v>41886155.289999999</v>
      </c>
      <c r="F76" s="16">
        <v>865012.7</v>
      </c>
      <c r="G76" s="16">
        <v>1835748.01</v>
      </c>
      <c r="H76" s="16">
        <v>0</v>
      </c>
      <c r="I76" s="16">
        <v>362348</v>
      </c>
      <c r="J76" s="16">
        <v>59265402</v>
      </c>
      <c r="K76" s="16">
        <v>39343766</v>
      </c>
      <c r="L76" s="16">
        <v>31531512.280000001</v>
      </c>
      <c r="M76" s="16">
        <v>4495361.09</v>
      </c>
      <c r="N76" s="16">
        <v>7052703.9500000002</v>
      </c>
      <c r="O76" s="16">
        <v>3549755.55</v>
      </c>
      <c r="P76" s="23" t="s">
        <v>28</v>
      </c>
      <c r="Q76" s="22"/>
    </row>
    <row r="77" spans="1:17" s="2" customFormat="1" ht="18" customHeight="1">
      <c r="A77" s="3"/>
      <c r="B77" s="18" t="s">
        <v>27</v>
      </c>
      <c r="C77" s="18"/>
      <c r="D77" s="17"/>
      <c r="E77" s="16">
        <v>19056406.440000001</v>
      </c>
      <c r="F77" s="16">
        <v>552081.36</v>
      </c>
      <c r="G77" s="16">
        <v>382503.07</v>
      </c>
      <c r="H77" s="16">
        <v>667080</v>
      </c>
      <c r="I77" s="16">
        <v>217410</v>
      </c>
      <c r="J77" s="16">
        <v>13985414</v>
      </c>
      <c r="K77" s="16">
        <v>30911494</v>
      </c>
      <c r="L77" s="16">
        <v>28549580.23</v>
      </c>
      <c r="M77" s="16">
        <v>988222.07</v>
      </c>
      <c r="N77" s="16">
        <v>2536121.86</v>
      </c>
      <c r="O77" s="16">
        <v>4854000</v>
      </c>
      <c r="P77" s="23" t="s">
        <v>26</v>
      </c>
      <c r="Q77" s="22"/>
    </row>
    <row r="78" spans="1:17" s="2" customFormat="1" ht="18" customHeight="1">
      <c r="A78" s="3" t="s">
        <v>25</v>
      </c>
      <c r="B78" s="20"/>
      <c r="C78" s="20"/>
      <c r="D78" s="19"/>
      <c r="E78" s="16">
        <f>E79</f>
        <v>17506400.820000004</v>
      </c>
      <c r="F78" s="16">
        <f>F79</f>
        <v>189480</v>
      </c>
      <c r="G78" s="16">
        <f>G79</f>
        <v>274118.74</v>
      </c>
      <c r="H78" s="16">
        <f>H79</f>
        <v>223709.5</v>
      </c>
      <c r="I78" s="16">
        <f>I79</f>
        <v>74387.48</v>
      </c>
      <c r="J78" s="16">
        <f>J79</f>
        <v>8424200</v>
      </c>
      <c r="K78" s="16">
        <f>K79</f>
        <v>31013344</v>
      </c>
      <c r="L78" s="16">
        <f>L79</f>
        <v>17328316.119999997</v>
      </c>
      <c r="M78" s="16">
        <f>M79</f>
        <v>5951499.04</v>
      </c>
      <c r="N78" s="16">
        <f>N79</f>
        <v>995282.5</v>
      </c>
      <c r="O78" s="16">
        <f>O79</f>
        <v>6396565.0599999996</v>
      </c>
      <c r="P78" s="23" t="s">
        <v>24</v>
      </c>
      <c r="Q78" s="22"/>
    </row>
    <row r="79" spans="1:17" s="2" customFormat="1" ht="18" customHeight="1">
      <c r="A79" s="3"/>
      <c r="B79" s="18" t="s">
        <v>23</v>
      </c>
      <c r="C79" s="18"/>
      <c r="D79" s="17"/>
      <c r="E79" s="16">
        <v>17506400.820000004</v>
      </c>
      <c r="F79" s="16">
        <v>189480</v>
      </c>
      <c r="G79" s="16">
        <v>274118.74</v>
      </c>
      <c r="H79" s="16">
        <v>223709.5</v>
      </c>
      <c r="I79" s="16">
        <v>74387.48</v>
      </c>
      <c r="J79" s="16">
        <v>8424200</v>
      </c>
      <c r="K79" s="16">
        <v>31013344</v>
      </c>
      <c r="L79" s="16">
        <v>17328316.119999997</v>
      </c>
      <c r="M79" s="16">
        <v>5951499.04</v>
      </c>
      <c r="N79" s="16">
        <v>995282.5</v>
      </c>
      <c r="O79" s="16">
        <v>6396565.0599999996</v>
      </c>
      <c r="P79" s="15" t="s">
        <v>22</v>
      </c>
      <c r="Q79" s="14"/>
    </row>
    <row r="80" spans="1:17" s="2" customFormat="1" ht="18" customHeight="1">
      <c r="A80" s="3" t="s">
        <v>21</v>
      </c>
      <c r="B80" s="20"/>
      <c r="C80" s="20"/>
      <c r="D80" s="19"/>
      <c r="E80" s="16">
        <f>SUM(E81:E83)</f>
        <v>45992607.780000001</v>
      </c>
      <c r="F80" s="16">
        <f>SUM(F81:F83)</f>
        <v>772352.56</v>
      </c>
      <c r="G80" s="16">
        <f>SUM(G81:G83)</f>
        <v>359573.12</v>
      </c>
      <c r="H80" s="16">
        <f>SUM(H81:H83)</f>
        <v>878847.35</v>
      </c>
      <c r="I80" s="16">
        <f>SUM(I81:I83)</f>
        <v>574435.93999999994</v>
      </c>
      <c r="J80" s="16">
        <f>SUM(J81:J83)</f>
        <v>0</v>
      </c>
      <c r="K80" s="16">
        <f>SUM(K81:K83)</f>
        <v>40615090.829999998</v>
      </c>
      <c r="L80" s="16">
        <f>SUM(L81:L83)</f>
        <v>43931433.43</v>
      </c>
      <c r="M80" s="16">
        <f>SUM(M81:M83)</f>
        <v>16373934.529999999</v>
      </c>
      <c r="N80" s="16">
        <f>SUM(N81:N83)</f>
        <v>2233014.29</v>
      </c>
      <c r="O80" s="16">
        <f>SUM(O81:O83)</f>
        <v>2701000</v>
      </c>
      <c r="P80" s="15" t="s">
        <v>20</v>
      </c>
      <c r="Q80" s="14"/>
    </row>
    <row r="81" spans="1:17" s="2" customFormat="1" ht="18" customHeight="1">
      <c r="A81" s="3"/>
      <c r="B81" s="18" t="s">
        <v>19</v>
      </c>
      <c r="C81" s="18"/>
      <c r="D81" s="17"/>
      <c r="E81" s="16">
        <v>20545677.640000001</v>
      </c>
      <c r="F81" s="16">
        <v>534105.80000000005</v>
      </c>
      <c r="G81" s="16">
        <v>212696.36</v>
      </c>
      <c r="H81" s="16">
        <v>0</v>
      </c>
      <c r="I81" s="16">
        <v>86050</v>
      </c>
      <c r="J81" s="16">
        <v>0</v>
      </c>
      <c r="K81" s="16">
        <v>20269279.829999998</v>
      </c>
      <c r="L81" s="16">
        <v>21526841.449999999</v>
      </c>
      <c r="M81" s="16">
        <v>7201374.0299999993</v>
      </c>
      <c r="N81" s="16">
        <v>910417.58</v>
      </c>
      <c r="O81" s="16">
        <v>260000</v>
      </c>
      <c r="P81" s="15" t="s">
        <v>18</v>
      </c>
      <c r="Q81" s="14"/>
    </row>
    <row r="82" spans="1:17" s="2" customFormat="1" ht="18" customHeight="1">
      <c r="A82" s="3"/>
      <c r="B82" s="18" t="s">
        <v>17</v>
      </c>
      <c r="C82" s="18"/>
      <c r="D82" s="17"/>
      <c r="E82" s="16">
        <v>12792365.750000002</v>
      </c>
      <c r="F82" s="16">
        <v>21323.760000000002</v>
      </c>
      <c r="G82" s="16">
        <v>0</v>
      </c>
      <c r="H82" s="16">
        <v>145555.35</v>
      </c>
      <c r="I82" s="16">
        <v>153685.94</v>
      </c>
      <c r="J82" s="16">
        <v>0</v>
      </c>
      <c r="K82" s="16">
        <v>15254515</v>
      </c>
      <c r="L82" s="16">
        <v>10429097.149999999</v>
      </c>
      <c r="M82" s="16">
        <v>4578062.5</v>
      </c>
      <c r="N82" s="16">
        <v>598348</v>
      </c>
      <c r="O82" s="16">
        <v>1534000</v>
      </c>
      <c r="P82" s="15"/>
      <c r="Q82" s="21" t="s">
        <v>16</v>
      </c>
    </row>
    <row r="83" spans="1:17" s="2" customFormat="1" ht="18" customHeight="1">
      <c r="A83" s="3"/>
      <c r="B83" s="18" t="s">
        <v>15</v>
      </c>
      <c r="C83" s="18"/>
      <c r="D83" s="17"/>
      <c r="E83" s="16">
        <v>12654564.390000001</v>
      </c>
      <c r="F83" s="16">
        <v>216923</v>
      </c>
      <c r="G83" s="16">
        <v>146876.76</v>
      </c>
      <c r="H83" s="16">
        <v>733292</v>
      </c>
      <c r="I83" s="16">
        <v>334700</v>
      </c>
      <c r="J83" s="16">
        <v>0</v>
      </c>
      <c r="K83" s="16">
        <v>5091296</v>
      </c>
      <c r="L83" s="16">
        <v>11975494.83</v>
      </c>
      <c r="M83" s="16">
        <v>4594498</v>
      </c>
      <c r="N83" s="16">
        <v>724248.71</v>
      </c>
      <c r="O83" s="16">
        <v>907000</v>
      </c>
      <c r="P83" s="15"/>
      <c r="Q83" s="21" t="s">
        <v>14</v>
      </c>
    </row>
    <row r="84" spans="1:17" s="2" customFormat="1" ht="18" customHeight="1">
      <c r="A84" s="3" t="s">
        <v>13</v>
      </c>
      <c r="B84" s="20"/>
      <c r="C84" s="20"/>
      <c r="D84" s="19"/>
      <c r="E84" s="16">
        <f>SUM(E85:E89)</f>
        <v>69857325.789999992</v>
      </c>
      <c r="F84" s="16">
        <f>SUM(F85:F89)</f>
        <v>1689242.2699999998</v>
      </c>
      <c r="G84" s="16">
        <f>SUM(G85:G89)</f>
        <v>1321714.7999999998</v>
      </c>
      <c r="H84" s="16">
        <f>SUM(H85:H89)</f>
        <v>1121960.51</v>
      </c>
      <c r="I84" s="16">
        <f>SUM(I85:I89)</f>
        <v>513962</v>
      </c>
      <c r="J84" s="16">
        <f>SUM(J85:J89)</f>
        <v>5563404</v>
      </c>
      <c r="K84" s="16">
        <f>SUM(K85:K89)</f>
        <v>97245515</v>
      </c>
      <c r="L84" s="16">
        <f>SUM(L85:L89)</f>
        <v>72741949.140000001</v>
      </c>
      <c r="M84" s="16">
        <f>SUM(M85:M89)</f>
        <v>20926518.68</v>
      </c>
      <c r="N84" s="16">
        <f>SUM(N85:N89)</f>
        <v>9906874.5399999991</v>
      </c>
      <c r="O84" s="16">
        <f>SUM(O85:O89)</f>
        <v>31597903.07</v>
      </c>
      <c r="P84" s="15" t="s">
        <v>12</v>
      </c>
      <c r="Q84" s="14"/>
    </row>
    <row r="85" spans="1:17" s="2" customFormat="1" ht="18" customHeight="1">
      <c r="A85" s="3"/>
      <c r="B85" s="18" t="s">
        <v>11</v>
      </c>
      <c r="C85" s="18"/>
      <c r="D85" s="17"/>
      <c r="E85" s="16">
        <v>18511957.16</v>
      </c>
      <c r="F85" s="16">
        <v>988728.88</v>
      </c>
      <c r="G85" s="16">
        <v>385160.25</v>
      </c>
      <c r="H85" s="16">
        <v>1121960.51</v>
      </c>
      <c r="I85" s="16">
        <v>202680</v>
      </c>
      <c r="J85" s="16">
        <v>0</v>
      </c>
      <c r="K85" s="16">
        <v>26295912</v>
      </c>
      <c r="L85" s="16">
        <v>17048770.030000001</v>
      </c>
      <c r="M85" s="16">
        <v>8015921.1899999995</v>
      </c>
      <c r="N85" s="16">
        <v>1036736</v>
      </c>
      <c r="O85" s="16">
        <v>5523453.29</v>
      </c>
      <c r="P85" s="15" t="s">
        <v>10</v>
      </c>
      <c r="Q85" s="14"/>
    </row>
    <row r="86" spans="1:17" s="2" customFormat="1" ht="18" customHeight="1">
      <c r="A86" s="3"/>
      <c r="B86" s="18" t="s">
        <v>9</v>
      </c>
      <c r="C86" s="18"/>
      <c r="D86" s="17"/>
      <c r="E86" s="16">
        <v>12225748.050000001</v>
      </c>
      <c r="F86" s="16">
        <v>223255.75</v>
      </c>
      <c r="G86" s="16">
        <v>236021.93</v>
      </c>
      <c r="H86" s="16">
        <v>0</v>
      </c>
      <c r="I86" s="16">
        <v>68520.600000000006</v>
      </c>
      <c r="J86" s="16">
        <v>3455000</v>
      </c>
      <c r="K86" s="16">
        <v>17282103</v>
      </c>
      <c r="L86" s="16">
        <v>13460022.219999999</v>
      </c>
      <c r="M86" s="16">
        <v>2872678</v>
      </c>
      <c r="N86" s="16">
        <v>625751.06000000006</v>
      </c>
      <c r="O86" s="16">
        <v>3313317.5300000003</v>
      </c>
      <c r="P86" s="15" t="s">
        <v>8</v>
      </c>
      <c r="Q86" s="14"/>
    </row>
    <row r="87" spans="1:17" s="2" customFormat="1" ht="18" customHeight="1">
      <c r="A87" s="3"/>
      <c r="B87" s="18" t="s">
        <v>7</v>
      </c>
      <c r="C87" s="18"/>
      <c r="D87" s="17"/>
      <c r="E87" s="16">
        <v>12159414.48</v>
      </c>
      <c r="F87" s="16">
        <v>272689.44</v>
      </c>
      <c r="G87" s="16">
        <v>276589.87</v>
      </c>
      <c r="H87" s="16">
        <v>0</v>
      </c>
      <c r="I87" s="16">
        <v>37061.4</v>
      </c>
      <c r="J87" s="16">
        <v>0</v>
      </c>
      <c r="K87" s="16">
        <v>17830153</v>
      </c>
      <c r="L87" s="16">
        <v>14791957.289999999</v>
      </c>
      <c r="M87" s="16">
        <v>4942009.49</v>
      </c>
      <c r="N87" s="16">
        <v>738912.45</v>
      </c>
      <c r="O87" s="16">
        <v>2793315</v>
      </c>
      <c r="P87" s="15" t="s">
        <v>6</v>
      </c>
      <c r="Q87" s="14"/>
    </row>
    <row r="88" spans="1:17" s="2" customFormat="1" ht="18" customHeight="1">
      <c r="A88" s="3"/>
      <c r="B88" s="18" t="s">
        <v>5</v>
      </c>
      <c r="C88" s="18"/>
      <c r="D88" s="17"/>
      <c r="E88" s="16">
        <v>13796577.25</v>
      </c>
      <c r="F88" s="16">
        <v>76956</v>
      </c>
      <c r="G88" s="16">
        <v>282607.78999999998</v>
      </c>
      <c r="H88" s="16">
        <v>0</v>
      </c>
      <c r="I88" s="16">
        <v>164800</v>
      </c>
      <c r="J88" s="16">
        <v>2108404</v>
      </c>
      <c r="K88" s="16">
        <v>22143975</v>
      </c>
      <c r="L88" s="16">
        <v>12777730.98</v>
      </c>
      <c r="M88" s="16">
        <v>4533910</v>
      </c>
      <c r="N88" s="16">
        <v>734030.5</v>
      </c>
      <c r="O88" s="16">
        <v>16571947.300000001</v>
      </c>
      <c r="P88" s="15" t="s">
        <v>4</v>
      </c>
      <c r="Q88" s="14"/>
    </row>
    <row r="89" spans="1:17" s="2" customFormat="1" ht="18" customHeight="1">
      <c r="A89" s="13"/>
      <c r="B89" s="12" t="s">
        <v>3</v>
      </c>
      <c r="C89" s="12"/>
      <c r="D89" s="11"/>
      <c r="E89" s="10">
        <v>13163628.85</v>
      </c>
      <c r="F89" s="10">
        <v>127612.2</v>
      </c>
      <c r="G89" s="10">
        <v>141334.96</v>
      </c>
      <c r="H89" s="10">
        <v>0</v>
      </c>
      <c r="I89" s="10">
        <v>40900</v>
      </c>
      <c r="J89" s="10">
        <v>0</v>
      </c>
      <c r="K89" s="10">
        <v>13693372</v>
      </c>
      <c r="L89" s="10">
        <v>14663468.620000001</v>
      </c>
      <c r="M89" s="10">
        <v>562000</v>
      </c>
      <c r="N89" s="10">
        <v>6771444.5300000003</v>
      </c>
      <c r="O89" s="10">
        <v>3395869.95</v>
      </c>
      <c r="P89" s="9" t="s">
        <v>2</v>
      </c>
      <c r="Q89" s="8"/>
    </row>
    <row r="90" spans="1:17">
      <c r="A90" s="7"/>
      <c r="B90" s="5" t="s">
        <v>1</v>
      </c>
      <c r="D90" s="6"/>
      <c r="E90" s="6"/>
      <c r="F90" s="6"/>
      <c r="G90" s="6"/>
      <c r="H90" s="6"/>
    </row>
    <row r="91" spans="1:17">
      <c r="A91" s="4"/>
      <c r="B91" s="5" t="s">
        <v>0</v>
      </c>
      <c r="C91" s="4"/>
      <c r="D91" s="4"/>
      <c r="E91" s="4"/>
      <c r="F91" s="4"/>
      <c r="G91" s="4"/>
      <c r="H91" s="4"/>
    </row>
    <row r="102" spans="5:12">
      <c r="E102" s="3"/>
      <c r="F102" s="2"/>
      <c r="J102" s="2"/>
      <c r="L102" s="2"/>
    </row>
    <row r="103" spans="5:12">
      <c r="E103" s="3"/>
      <c r="F103" s="2"/>
      <c r="J103" s="2"/>
      <c r="L103" s="2"/>
    </row>
    <row r="104" spans="5:12">
      <c r="E104" s="3"/>
      <c r="F104" s="2"/>
      <c r="J104" s="2"/>
      <c r="L104" s="2"/>
    </row>
    <row r="105" spans="5:12">
      <c r="E105" s="3"/>
      <c r="F105" s="2"/>
      <c r="J105" s="2"/>
      <c r="L105" s="2"/>
    </row>
    <row r="106" spans="5:12">
      <c r="E106" s="3"/>
      <c r="F106" s="2"/>
      <c r="J106" s="2"/>
      <c r="L106" s="2"/>
    </row>
    <row r="107" spans="5:12">
      <c r="E107" s="3"/>
      <c r="F107" s="2"/>
      <c r="J107" s="2"/>
      <c r="L107" s="2"/>
    </row>
    <row r="108" spans="5:12">
      <c r="E108" s="3"/>
      <c r="F108" s="2"/>
      <c r="J108" s="2"/>
      <c r="L108" s="2"/>
    </row>
  </sheetData>
  <mergeCells count="55">
    <mergeCell ref="B88:D88"/>
    <mergeCell ref="B89:D89"/>
    <mergeCell ref="B81:D81"/>
    <mergeCell ref="B82:D82"/>
    <mergeCell ref="B83:D83"/>
    <mergeCell ref="B85:D85"/>
    <mergeCell ref="B86:D86"/>
    <mergeCell ref="B87:D87"/>
    <mergeCell ref="B73:D73"/>
    <mergeCell ref="P73:Q73"/>
    <mergeCell ref="B74:D74"/>
    <mergeCell ref="B76:D76"/>
    <mergeCell ref="B77:D77"/>
    <mergeCell ref="B79:D79"/>
    <mergeCell ref="A66:D71"/>
    <mergeCell ref="E66:K66"/>
    <mergeCell ref="L66:O66"/>
    <mergeCell ref="P66:Q71"/>
    <mergeCell ref="E67:K67"/>
    <mergeCell ref="L67:O67"/>
    <mergeCell ref="B57:D57"/>
    <mergeCell ref="B58:D58"/>
    <mergeCell ref="B59:D59"/>
    <mergeCell ref="B60:D60"/>
    <mergeCell ref="B61:D61"/>
    <mergeCell ref="Q63:Q65"/>
    <mergeCell ref="B50:D50"/>
    <mergeCell ref="B51:D51"/>
    <mergeCell ref="B52:D52"/>
    <mergeCell ref="B53:D53"/>
    <mergeCell ref="B55:D55"/>
    <mergeCell ref="B56:D56"/>
    <mergeCell ref="B43:D43"/>
    <mergeCell ref="B44:D44"/>
    <mergeCell ref="B45:D45"/>
    <mergeCell ref="B46:D46"/>
    <mergeCell ref="B47:D47"/>
    <mergeCell ref="B48:D48"/>
    <mergeCell ref="A11:D11"/>
    <mergeCell ref="P11:Q11"/>
    <mergeCell ref="B17:D17"/>
    <mergeCell ref="Q33:Q35"/>
    <mergeCell ref="A36:D41"/>
    <mergeCell ref="E36:K36"/>
    <mergeCell ref="L36:O36"/>
    <mergeCell ref="P36:Q41"/>
    <mergeCell ref="E37:K37"/>
    <mergeCell ref="L37:O37"/>
    <mergeCell ref="Q2:Q4"/>
    <mergeCell ref="A5:D10"/>
    <mergeCell ref="E5:K5"/>
    <mergeCell ref="L5:O5"/>
    <mergeCell ref="P5:Q10"/>
    <mergeCell ref="E6:K6"/>
    <mergeCell ref="L6:O6"/>
  </mergeCells>
  <pageMargins left="0.21" right="0" top="0.78740157480314998" bottom="0.59055118110236204" header="0.511811023622047" footer="0.51181102362204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 D</vt:lpstr>
      <vt:lpstr>'T-16.2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2015-09-10T09:50:48Z</dcterms:created>
  <dcterms:modified xsi:type="dcterms:W3CDTF">2015-09-10T09:50:58Z</dcterms:modified>
</cp:coreProperties>
</file>