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2 " sheetId="1" r:id="rId1"/>
  </sheets>
  <calcPr calcId="124519"/>
</workbook>
</file>

<file path=xl/calcChain.xml><?xml version="1.0" encoding="utf-8"?>
<calcChain xmlns="http://schemas.openxmlformats.org/spreadsheetml/2006/main">
  <c r="E12" i="1"/>
  <c r="I12"/>
  <c r="M12"/>
  <c r="E13"/>
  <c r="F13"/>
  <c r="G13"/>
  <c r="G12" s="1"/>
  <c r="H13"/>
  <c r="H12" s="1"/>
  <c r="I13"/>
  <c r="J13"/>
  <c r="K13"/>
  <c r="K12" s="1"/>
  <c r="L13"/>
  <c r="L12" s="1"/>
  <c r="M13"/>
  <c r="E22"/>
  <c r="F22"/>
  <c r="G22"/>
  <c r="H22"/>
  <c r="I22"/>
  <c r="J22"/>
  <c r="K22"/>
  <c r="L22"/>
  <c r="M22"/>
  <c r="E27"/>
  <c r="F27"/>
  <c r="F12" s="1"/>
  <c r="G27"/>
  <c r="H27"/>
  <c r="I27"/>
  <c r="J27"/>
  <c r="J12" s="1"/>
  <c r="K27"/>
  <c r="L27"/>
  <c r="M27"/>
  <c r="F46"/>
  <c r="G46"/>
  <c r="I46"/>
  <c r="J46"/>
  <c r="K46"/>
  <c r="L46"/>
  <c r="M46"/>
  <c r="E48"/>
  <c r="F48"/>
  <c r="G48"/>
  <c r="I48"/>
  <c r="J48"/>
  <c r="K48"/>
  <c r="L48"/>
  <c r="M48"/>
  <c r="E52"/>
  <c r="F52"/>
  <c r="G52"/>
  <c r="I52"/>
  <c r="J52"/>
  <c r="K52"/>
  <c r="L52"/>
  <c r="M52"/>
  <c r="F55"/>
  <c r="G55"/>
  <c r="I55"/>
  <c r="J55"/>
  <c r="K55"/>
  <c r="L55"/>
  <c r="M55"/>
  <c r="E57"/>
  <c r="F57"/>
  <c r="G57"/>
  <c r="I57"/>
  <c r="J57"/>
  <c r="K57"/>
  <c r="L57"/>
  <c r="M57"/>
</calcChain>
</file>

<file path=xl/sharedStrings.xml><?xml version="1.0" encoding="utf-8"?>
<sst xmlns="http://schemas.openxmlformats.org/spreadsheetml/2006/main" count="165" uniqueCount="126">
  <si>
    <t>Rayong Provincial Local Office</t>
  </si>
  <si>
    <t xml:space="preserve"> Source:  </t>
  </si>
  <si>
    <t xml:space="preserve">     ที่มา:  สำนักงานท้องถิ่นจังหวัดระยอง</t>
  </si>
  <si>
    <t>General Subsidies and Specific Subsidies</t>
  </si>
  <si>
    <t>2/</t>
  </si>
  <si>
    <t xml:space="preserve"> เงินอุดหนุนทั่วไปและเงินอุดหนุนเฉพาะกิจ </t>
  </si>
  <si>
    <t>Taxes and duties</t>
  </si>
  <si>
    <t>1/</t>
  </si>
  <si>
    <t xml:space="preserve"> ภาษีจัดเก็บเองและภาษีจัดสรร</t>
  </si>
  <si>
    <t>Map Kha Phatthana Subdistrict Municipality</t>
  </si>
  <si>
    <t>เทศบาลตำบลมาบข่าพัฒนา</t>
  </si>
  <si>
    <t>Ma Kham Khu Subdistrict Municipality</t>
  </si>
  <si>
    <t>เทศบาลตำบลมะขามคู่</t>
  </si>
  <si>
    <t>Map Kha Subdistrict Municipality</t>
  </si>
  <si>
    <t>เทศบาลตำบลมาบข่า</t>
  </si>
  <si>
    <t>Nikhom Phatthana  District</t>
  </si>
  <si>
    <t>อำเภอนิคมพัฒนา</t>
  </si>
  <si>
    <t>Cham Kho Subdistrict Municipality</t>
  </si>
  <si>
    <t>20,279,783,.53</t>
  </si>
  <si>
    <t>เทศบาลตำบลชำฆ้อ</t>
  </si>
  <si>
    <t>Khao Cha Mao District</t>
  </si>
  <si>
    <t>อำเภอเขาชะเมา</t>
  </si>
  <si>
    <t>Ban Pluak Daeng Subdistrict Municipality</t>
  </si>
  <si>
    <t>เทศบาลตำบลบ้านปลวกแดง</t>
  </si>
  <si>
    <t>Chom Phon Chao Phraya Subdistrict Municipality</t>
  </si>
  <si>
    <t>เทศบาลตำบลจอมพลเจ้าพระยา</t>
  </si>
  <si>
    <t>Pluak Daeng District</t>
  </si>
  <si>
    <t>อำเภอปลวกแดง</t>
  </si>
  <si>
    <t>Ban Khai Pattana Subdistrict Municipality</t>
  </si>
  <si>
    <t>เทศบาลตำบลบ้านค่ายพัฒนา</t>
  </si>
  <si>
    <t>Chack Bok Subdistrict  Municipality</t>
  </si>
  <si>
    <t>เทศบาลตำบลชากบก</t>
  </si>
  <si>
    <t>Ban Khai Subdistrict Municipality</t>
  </si>
  <si>
    <t>เทศบาลตำบลบ้านค่าย</t>
  </si>
  <si>
    <t>Ban Khai District</t>
  </si>
  <si>
    <t>อำเภอบ้านค่าย</t>
  </si>
  <si>
    <t>Chum Saeng Subdistrict Municipality</t>
  </si>
  <si>
    <t>เทศบาลตำบลชุมแสง</t>
  </si>
  <si>
    <t>Wang Chan District</t>
  </si>
  <si>
    <t>อำเภอวังจันทร์</t>
  </si>
  <si>
    <t>Song Salung Subdistrict Municipality</t>
  </si>
  <si>
    <t>เทศบาลตำบลสองสลึง</t>
  </si>
  <si>
    <t>Noen  Kho Subdistrict Municipality</t>
  </si>
  <si>
    <t>เทศบาลตำบลเนินฆ้อ</t>
  </si>
  <si>
    <t>Ban Na Subdistrict Municipality</t>
  </si>
  <si>
    <t>เทศบาลตำบลบ้านนา</t>
  </si>
  <si>
    <t>expenditure</t>
  </si>
  <si>
    <t>of investment</t>
  </si>
  <si>
    <t>Expenditure</t>
  </si>
  <si>
    <t>utilities</t>
  </si>
  <si>
    <t>duties</t>
  </si>
  <si>
    <t>Central</t>
  </si>
  <si>
    <t xml:space="preserve">Expenditure  </t>
  </si>
  <si>
    <t>Permanent</t>
  </si>
  <si>
    <t>Subsidies</t>
  </si>
  <si>
    <t>Miscellaneous</t>
  </si>
  <si>
    <t>Public</t>
  </si>
  <si>
    <t>Property</t>
  </si>
  <si>
    <t>Fees and fine</t>
  </si>
  <si>
    <t>Taxes and</t>
  </si>
  <si>
    <t>งบกลาง</t>
  </si>
  <si>
    <t>เพื่อการลงทุน</t>
  </si>
  <si>
    <t>รายจ่ายประจำ</t>
  </si>
  <si>
    <r>
      <t>เงินอุดหนุน</t>
    </r>
    <r>
      <rPr>
        <vertAlign val="superscript"/>
        <sz val="12"/>
        <rFont val="TH SarabunPSK"/>
        <family val="2"/>
      </rPr>
      <t>2/</t>
    </r>
  </si>
  <si>
    <t>เบ็ดเตล็ด</t>
  </si>
  <si>
    <t>สาธารณูปโภค</t>
  </si>
  <si>
    <t>ทรัพย์สิน</t>
  </si>
  <si>
    <t>ค่าปรับ</t>
  </si>
  <si>
    <r>
      <t>ภาษีอากร</t>
    </r>
    <r>
      <rPr>
        <vertAlign val="superscript"/>
        <sz val="12"/>
        <rFont val="TH SarabunPSK"/>
        <family val="2"/>
      </rPr>
      <t>1/</t>
    </r>
  </si>
  <si>
    <t>รายจ่าย</t>
  </si>
  <si>
    <t>ค่าธรรมเนียม</t>
  </si>
  <si>
    <t>Revenue</t>
  </si>
  <si>
    <t>District/municipality</t>
  </si>
  <si>
    <t xml:space="preserve">รายได้ </t>
  </si>
  <si>
    <t>อำเภอ/เทศบาล</t>
  </si>
  <si>
    <t>(บาท  Baht)</t>
  </si>
  <si>
    <t>Actual Revenue and Expenditure of Municipality by Type, District and Municipality: Fiscal Year 2014 (Cont.)</t>
  </si>
  <si>
    <t>Table</t>
  </si>
  <si>
    <t>รายรับ และรายจ่ายจริงของเทศบาล จำแนกตามประเภท เป็นรายอำเภอ และเทศบาล ปีงบประมาณ 2557(ต่อ)</t>
  </si>
  <si>
    <t xml:space="preserve">ตาราง   </t>
  </si>
  <si>
    <t>Sunthonphu Subdistrict Municipality</t>
  </si>
  <si>
    <t>เทศบาลตำบลสุนทรภู่</t>
  </si>
  <si>
    <t>Mueang Klaeng Subdistrict Municipality</t>
  </si>
  <si>
    <t>เทศบาลตำบลเมืองแกลง</t>
  </si>
  <si>
    <t>Pak Nam Prasae Subdistrict Municipality</t>
  </si>
  <si>
    <t>เทศบาลตำบลปากน้ำประแสร์</t>
  </si>
  <si>
    <t>Thung Khwai Kin Subdistrict Municipality</t>
  </si>
  <si>
    <t>เทศบาลตำบลทุ่งควายกิน</t>
  </si>
  <si>
    <t>Kong Din Subdistrict Municipality</t>
  </si>
  <si>
    <t>เทศบาลตำบลกองดิน</t>
  </si>
  <si>
    <t>Klaeng District</t>
  </si>
  <si>
    <t>อำเภอแกลง</t>
  </si>
  <si>
    <t>Ban Chang Subdistrict Municipality</t>
  </si>
  <si>
    <t xml:space="preserve">   เทศบาลตำบลบ้านฉาง</t>
  </si>
  <si>
    <t>Phala Subdistrict Municipality</t>
  </si>
  <si>
    <t xml:space="preserve">   เทศบาลตำบลพลา</t>
  </si>
  <si>
    <t>Samnak Thon Subdistrict Municipality</t>
  </si>
  <si>
    <t xml:space="preserve">   เทศบาลตำบลสำนักท้อน</t>
  </si>
  <si>
    <t>Ban Chang Town Municipality</t>
  </si>
  <si>
    <t xml:space="preserve">   เทศบาลเมืองบ้านฉาง</t>
  </si>
  <si>
    <t>Ban Chang District</t>
  </si>
  <si>
    <t>อำเภอบ้านฉาง</t>
  </si>
  <si>
    <t>Choeng Noen Subdistrict Municipality</t>
  </si>
  <si>
    <t>เทศบาลตำบลเชิงเนิน</t>
  </si>
  <si>
    <t>Numkok Subdistrict Municipality</t>
  </si>
  <si>
    <t>เทศบาลตำบลน้ำคอก</t>
  </si>
  <si>
    <t>Tapma Subdistrict Municipality</t>
  </si>
  <si>
    <t>เทศบาลตำบลทับมา</t>
  </si>
  <si>
    <t>Noen Phra Subdistrict Municipality</t>
  </si>
  <si>
    <t>เทศบาลตำบลเนินพระ</t>
  </si>
  <si>
    <t>Ban Phe Subdistrict Municipality</t>
  </si>
  <si>
    <t>เทศบาลตำบลบ้านเพ</t>
  </si>
  <si>
    <t>Klaeng Kachet Subdistrict Municipality</t>
  </si>
  <si>
    <t>เทศบาลตำบลแกลงกะเฉด</t>
  </si>
  <si>
    <t>Map Ta Phut Town Municipality</t>
  </si>
  <si>
    <t>เทศบาลเมืองมาบตาพุด</t>
  </si>
  <si>
    <t>Rayong City Municipality</t>
  </si>
  <si>
    <t>เทศบาลนครระยอง</t>
  </si>
  <si>
    <t>Mueang Rayong District</t>
  </si>
  <si>
    <t>อำเภอเมืองระยอง</t>
  </si>
  <si>
    <t>Total</t>
  </si>
  <si>
    <t>รวมยอด</t>
  </si>
  <si>
    <r>
      <t>เงินอุดหนุน</t>
    </r>
    <r>
      <rPr>
        <vertAlign val="superscript"/>
        <sz val="13"/>
        <rFont val="TH SarabunPSK"/>
        <family val="2"/>
      </rPr>
      <t>2/</t>
    </r>
  </si>
  <si>
    <r>
      <t>ภาษีอากร</t>
    </r>
    <r>
      <rPr>
        <vertAlign val="superscript"/>
        <sz val="13"/>
        <rFont val="TH SarabunPSK"/>
        <family val="2"/>
      </rPr>
      <t>1/</t>
    </r>
  </si>
  <si>
    <t>Actual Revenue and Expenditure of Municipality by Type, District and Municipality: Fiscal Year 2014</t>
  </si>
  <si>
    <t>รายรับ และรายจ่ายจริงของเทศบาล จำแนกตามประเภท เป็นรายอำเภอ และเทศบาล ปีงบประมาณ 2557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</si>
</sst>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TH SarabunPSK"/>
      <family val="2"/>
    </font>
    <font>
      <sz val="14"/>
      <name val="Cordia New"/>
      <family val="2"/>
    </font>
    <font>
      <sz val="10.5"/>
      <name val="TH SarabunPSK"/>
      <family val="2"/>
    </font>
    <font>
      <b/>
      <sz val="11.5"/>
      <name val="TH SarabunPSK"/>
      <family val="2"/>
    </font>
    <font>
      <b/>
      <sz val="10.5"/>
      <name val="TH SarabunPSK"/>
      <family val="2"/>
    </font>
    <font>
      <sz val="9"/>
      <name val="TH SarabunPSK"/>
      <family val="2"/>
    </font>
    <font>
      <sz val="13"/>
      <name val="TH SarabunPSK"/>
      <family val="2"/>
    </font>
    <font>
      <vertAlign val="superscript"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vertAlign val="superscript"/>
      <sz val="13"/>
      <name val="TH SarabunPSK"/>
      <family val="2"/>
    </font>
    <font>
      <sz val="12"/>
      <name val="FreesiaUPC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43" fontId="2" fillId="0" borderId="0" xfId="1" applyFont="1"/>
    <xf numFmtId="43" fontId="3" fillId="0" borderId="0" xfId="1" applyFont="1"/>
    <xf numFmtId="0" fontId="4" fillId="0" borderId="0" xfId="0" applyFont="1"/>
    <xf numFmtId="43" fontId="4" fillId="0" borderId="0" xfId="1" applyFont="1"/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43" fontId="6" fillId="0" borderId="0" xfId="1" applyFont="1"/>
    <xf numFmtId="0" fontId="4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3" xfId="0" applyFont="1" applyBorder="1"/>
    <xf numFmtId="0" fontId="3" fillId="0" borderId="0" xfId="2" applyFont="1" applyBorder="1" applyAlignment="1">
      <alignment horizontal="left" indent="1"/>
    </xf>
    <xf numFmtId="4" fontId="9" fillId="0" borderId="4" xfId="0" applyNumberFormat="1" applyFont="1" applyBorder="1"/>
    <xf numFmtId="43" fontId="9" fillId="0" borderId="4" xfId="0" quotePrefix="1" applyNumberFormat="1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4" fillId="0" borderId="0" xfId="2" applyFont="1" applyBorder="1" applyAlignment="1">
      <alignment horizontal="left" indent="1"/>
    </xf>
    <xf numFmtId="0" fontId="3" fillId="0" borderId="0" xfId="2" applyFont="1" applyFill="1" applyBorder="1" applyAlignment="1">
      <alignment horizontal="left" indent="1"/>
    </xf>
    <xf numFmtId="0" fontId="10" fillId="0" borderId="0" xfId="2" applyFont="1" applyBorder="1" applyAlignment="1">
      <alignment horizontal="left"/>
    </xf>
    <xf numFmtId="4" fontId="11" fillId="0" borderId="4" xfId="0" applyNumberFormat="1" applyFont="1" applyBorder="1"/>
    <xf numFmtId="43" fontId="11" fillId="0" borderId="4" xfId="0" quotePrefix="1" applyNumberFormat="1" applyFont="1" applyBorder="1" applyAlignment="1">
      <alignment horizontal="right"/>
    </xf>
    <xf numFmtId="0" fontId="7" fillId="0" borderId="0" xfId="2" applyFont="1" applyBorder="1" applyAlignment="1"/>
    <xf numFmtId="4" fontId="9" fillId="0" borderId="4" xfId="0" applyNumberFormat="1" applyFont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4" fontId="11" fillId="0" borderId="4" xfId="0" applyNumberFormat="1" applyFont="1" applyBorder="1" applyAlignment="1">
      <alignment horizontal="right"/>
    </xf>
    <xf numFmtId="0" fontId="12" fillId="0" borderId="0" xfId="2" applyFont="1" applyBorder="1" applyAlignment="1">
      <alignment horizontal="left" indent="1"/>
    </xf>
    <xf numFmtId="43" fontId="4" fillId="0" borderId="0" xfId="1" applyFont="1" applyAlignment="1">
      <alignment horizontal="right"/>
    </xf>
    <xf numFmtId="43" fontId="9" fillId="0" borderId="4" xfId="0" applyNumberFormat="1" applyFont="1" applyBorder="1" applyAlignment="1">
      <alignment horizontal="center"/>
    </xf>
    <xf numFmtId="0" fontId="13" fillId="0" borderId="1" xfId="0" applyFont="1" applyBorder="1" applyAlignment="1">
      <alignment vertical="center" shrinkToFit="1"/>
    </xf>
    <xf numFmtId="0" fontId="13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0" xfId="0" applyFont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 shrinkToFit="1"/>
    </xf>
    <xf numFmtId="0" fontId="13" fillId="0" borderId="8" xfId="0" applyFont="1" applyBorder="1" applyAlignment="1">
      <alignment horizontal="center" shrinkToFit="1"/>
    </xf>
    <xf numFmtId="0" fontId="13" fillId="0" borderId="9" xfId="0" applyFont="1" applyBorder="1" applyAlignment="1">
      <alignment horizont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5" fillId="0" borderId="0" xfId="0" applyFont="1" applyBorder="1"/>
    <xf numFmtId="43" fontId="15" fillId="0" borderId="0" xfId="1" applyFont="1" applyBorder="1"/>
    <xf numFmtId="0" fontId="13" fillId="0" borderId="0" xfId="0" applyFont="1" applyAlignment="1">
      <alignment horizontal="right"/>
    </xf>
    <xf numFmtId="4" fontId="15" fillId="0" borderId="0" xfId="0" applyNumberFormat="1" applyFont="1" applyBorder="1"/>
    <xf numFmtId="0" fontId="16" fillId="0" borderId="0" xfId="0" applyFont="1" applyBorder="1" applyAlignment="1">
      <alignment horizontal="left"/>
    </xf>
    <xf numFmtId="187" fontId="16" fillId="0" borderId="0" xfId="0" applyNumberFormat="1" applyFont="1" applyAlignment="1">
      <alignment horizontal="center"/>
    </xf>
    <xf numFmtId="0" fontId="16" fillId="0" borderId="0" xfId="0" applyFont="1"/>
    <xf numFmtId="43" fontId="16" fillId="0" borderId="0" xfId="1" applyFont="1"/>
    <xf numFmtId="0" fontId="16" fillId="0" borderId="0" xfId="0" applyFont="1" applyAlignment="1">
      <alignment horizontal="left"/>
    </xf>
    <xf numFmtId="43" fontId="9" fillId="0" borderId="4" xfId="0" quotePrefix="1" applyNumberFormat="1" applyFont="1" applyBorder="1" applyAlignment="1">
      <alignment horizontal="center"/>
    </xf>
    <xf numFmtId="0" fontId="4" fillId="0" borderId="0" xfId="2" applyFont="1" applyFill="1" applyBorder="1" applyAlignment="1">
      <alignment horizontal="left" indent="1"/>
    </xf>
    <xf numFmtId="43" fontId="4" fillId="0" borderId="0" xfId="3" applyFont="1" applyFill="1" applyBorder="1" applyAlignment="1">
      <alignment horizontal="left"/>
    </xf>
    <xf numFmtId="0" fontId="3" fillId="0" borderId="0" xfId="0" applyFont="1" applyAlignment="1">
      <alignment horizontal="left" indent="1"/>
    </xf>
    <xf numFmtId="4" fontId="4" fillId="0" borderId="0" xfId="0" applyNumberFormat="1" applyFont="1"/>
    <xf numFmtId="0" fontId="7" fillId="0" borderId="0" xfId="0" applyFont="1" applyBorder="1"/>
    <xf numFmtId="4" fontId="11" fillId="0" borderId="4" xfId="1" applyNumberFormat="1" applyFont="1" applyBorder="1"/>
    <xf numFmtId="0" fontId="7" fillId="0" borderId="0" xfId="0" applyFont="1" applyBorder="1" applyAlignment="1">
      <alignment horizontal="left"/>
    </xf>
    <xf numFmtId="0" fontId="4" fillId="0" borderId="4" xfId="0" applyFont="1" applyBorder="1"/>
    <xf numFmtId="0" fontId="13" fillId="0" borderId="6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0" applyFont="1"/>
    <xf numFmtId="1" fontId="16" fillId="0" borderId="0" xfId="0" applyNumberFormat="1" applyFont="1" applyAlignment="1">
      <alignment horizontal="center"/>
    </xf>
  </cellXfs>
  <cellStyles count="4"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T71"/>
  <sheetViews>
    <sheetView showGridLines="0" tabSelected="1" topLeftCell="A13" workbookViewId="0">
      <selection activeCell="I39" sqref="I39"/>
    </sheetView>
  </sheetViews>
  <sheetFormatPr defaultRowHeight="18.75"/>
  <cols>
    <col min="1" max="1" width="1.7109375" style="1" customWidth="1"/>
    <col min="2" max="2" width="5.28515625" style="1" customWidth="1"/>
    <col min="3" max="3" width="6.28515625" style="1" customWidth="1"/>
    <col min="4" max="4" width="10.7109375" style="1" customWidth="1"/>
    <col min="5" max="6" width="11.42578125" style="1" customWidth="1"/>
    <col min="7" max="7" width="10.140625" style="1" customWidth="1"/>
    <col min="8" max="8" width="9.85546875" style="1" bestFit="1" customWidth="1"/>
    <col min="9" max="9" width="11.42578125" style="1" customWidth="1"/>
    <col min="10" max="10" width="11.5703125" style="1" customWidth="1"/>
    <col min="11" max="11" width="11.28515625" style="1" customWidth="1"/>
    <col min="12" max="12" width="11.7109375" style="1" customWidth="1"/>
    <col min="13" max="13" width="10.7109375" style="1" customWidth="1"/>
    <col min="14" max="14" width="1.28515625" style="1" customWidth="1"/>
    <col min="15" max="15" width="28.140625" style="1" customWidth="1"/>
    <col min="16" max="16" width="5.7109375" style="1" customWidth="1"/>
    <col min="17" max="17" width="13.85546875" style="2" bestFit="1" customWidth="1"/>
    <col min="18" max="18" width="13.85546875" style="1" bestFit="1" customWidth="1"/>
    <col min="19" max="16384" width="9.140625" style="1"/>
  </cols>
  <sheetData>
    <row r="1" spans="1:17" s="63" customFormat="1">
      <c r="B1" s="65" t="s">
        <v>79</v>
      </c>
      <c r="C1" s="80">
        <v>2</v>
      </c>
      <c r="D1" s="65" t="s">
        <v>125</v>
      </c>
      <c r="Q1" s="64"/>
    </row>
    <row r="2" spans="1:17" s="57" customFormat="1">
      <c r="B2" s="63" t="s">
        <v>77</v>
      </c>
      <c r="C2" s="80">
        <v>2</v>
      </c>
      <c r="D2" s="61" t="s">
        <v>124</v>
      </c>
      <c r="Q2" s="58"/>
    </row>
    <row r="3" spans="1:17" s="57" customFormat="1">
      <c r="B3" s="63"/>
      <c r="C3" s="62"/>
      <c r="D3" s="61"/>
      <c r="O3" s="59" t="s">
        <v>75</v>
      </c>
      <c r="Q3" s="58"/>
    </row>
    <row r="4" spans="1:17" ht="6" customHeight="1"/>
    <row r="5" spans="1:17" s="4" customFormat="1" ht="21" customHeight="1">
      <c r="A5" s="56" t="s">
        <v>74</v>
      </c>
      <c r="B5" s="56"/>
      <c r="C5" s="56"/>
      <c r="D5" s="55"/>
      <c r="E5" s="54" t="s">
        <v>73</v>
      </c>
      <c r="F5" s="53"/>
      <c r="G5" s="53"/>
      <c r="H5" s="53"/>
      <c r="I5" s="53"/>
      <c r="J5" s="52"/>
      <c r="K5" s="51" t="s">
        <v>69</v>
      </c>
      <c r="L5" s="50"/>
      <c r="M5" s="50"/>
      <c r="N5" s="49" t="s">
        <v>72</v>
      </c>
      <c r="O5" s="48"/>
      <c r="Q5" s="5"/>
    </row>
    <row r="6" spans="1:17" s="4" customFormat="1" ht="17.100000000000001" customHeight="1">
      <c r="A6" s="44"/>
      <c r="B6" s="44"/>
      <c r="C6" s="44"/>
      <c r="D6" s="43"/>
      <c r="E6" s="47" t="s">
        <v>71</v>
      </c>
      <c r="F6" s="38"/>
      <c r="G6" s="38"/>
      <c r="H6" s="38"/>
      <c r="I6" s="38"/>
      <c r="J6" s="37"/>
      <c r="K6" s="46" t="s">
        <v>48</v>
      </c>
      <c r="L6" s="45"/>
      <c r="M6" s="45"/>
      <c r="N6" s="40"/>
      <c r="O6" s="39"/>
      <c r="Q6" s="5"/>
    </row>
    <row r="7" spans="1:17" s="4" customFormat="1" ht="21" customHeight="1">
      <c r="A7" s="44"/>
      <c r="B7" s="44"/>
      <c r="C7" s="44"/>
      <c r="D7" s="43"/>
      <c r="E7" s="78"/>
      <c r="F7" s="78" t="s">
        <v>70</v>
      </c>
      <c r="G7" s="78"/>
      <c r="H7" s="78"/>
      <c r="I7" s="78"/>
      <c r="J7" s="79"/>
      <c r="K7" s="77"/>
      <c r="L7" s="77" t="s">
        <v>69</v>
      </c>
      <c r="M7" s="77" t="s">
        <v>69</v>
      </c>
      <c r="N7" s="40"/>
      <c r="O7" s="39"/>
      <c r="Q7" s="5"/>
    </row>
    <row r="8" spans="1:17" s="4" customFormat="1" ht="21" customHeight="1">
      <c r="A8" s="44"/>
      <c r="B8" s="44"/>
      <c r="C8" s="44"/>
      <c r="D8" s="43"/>
      <c r="E8" s="78" t="s">
        <v>123</v>
      </c>
      <c r="F8" s="78" t="s">
        <v>67</v>
      </c>
      <c r="G8" s="78" t="s">
        <v>66</v>
      </c>
      <c r="H8" s="78" t="s">
        <v>65</v>
      </c>
      <c r="I8" s="78" t="s">
        <v>64</v>
      </c>
      <c r="J8" s="77" t="s">
        <v>122</v>
      </c>
      <c r="K8" s="77" t="s">
        <v>62</v>
      </c>
      <c r="L8" s="77" t="s">
        <v>61</v>
      </c>
      <c r="M8" s="77" t="s">
        <v>60</v>
      </c>
      <c r="N8" s="40"/>
      <c r="O8" s="39"/>
      <c r="Q8" s="5"/>
    </row>
    <row r="9" spans="1:17" s="4" customFormat="1" ht="17.100000000000001" customHeight="1">
      <c r="A9" s="44"/>
      <c r="B9" s="44"/>
      <c r="C9" s="44"/>
      <c r="D9" s="43"/>
      <c r="E9" s="78" t="s">
        <v>59</v>
      </c>
      <c r="F9" s="78" t="s">
        <v>58</v>
      </c>
      <c r="G9" s="78" t="s">
        <v>57</v>
      </c>
      <c r="H9" s="78" t="s">
        <v>56</v>
      </c>
      <c r="I9" s="78" t="s">
        <v>55</v>
      </c>
      <c r="J9" s="78" t="s">
        <v>54</v>
      </c>
      <c r="K9" s="77" t="s">
        <v>53</v>
      </c>
      <c r="L9" s="77" t="s">
        <v>52</v>
      </c>
      <c r="M9" s="77" t="s">
        <v>51</v>
      </c>
      <c r="N9" s="40"/>
      <c r="O9" s="39"/>
      <c r="Q9" s="5"/>
    </row>
    <row r="10" spans="1:17" s="4" customFormat="1" ht="17.100000000000001" customHeight="1">
      <c r="A10" s="38"/>
      <c r="B10" s="38"/>
      <c r="C10" s="38"/>
      <c r="D10" s="37"/>
      <c r="E10" s="76" t="s">
        <v>50</v>
      </c>
      <c r="F10" s="14"/>
      <c r="G10" s="76"/>
      <c r="H10" s="76" t="s">
        <v>49</v>
      </c>
      <c r="I10" s="76"/>
      <c r="J10" s="76"/>
      <c r="K10" s="75" t="s">
        <v>48</v>
      </c>
      <c r="L10" s="75" t="s">
        <v>47</v>
      </c>
      <c r="M10" s="75" t="s">
        <v>46</v>
      </c>
      <c r="N10" s="34"/>
      <c r="O10" s="33"/>
      <c r="Q10" s="5"/>
    </row>
    <row r="11" spans="1:17" s="4" customFormat="1" ht="3" customHeight="1">
      <c r="A11" s="11"/>
      <c r="B11" s="11"/>
      <c r="C11" s="11"/>
      <c r="D11" s="20"/>
      <c r="E11" s="74"/>
      <c r="F11" s="74"/>
      <c r="G11" s="74"/>
      <c r="H11" s="74"/>
      <c r="I11" s="74"/>
      <c r="J11" s="74"/>
      <c r="K11" s="74"/>
      <c r="L11" s="74"/>
      <c r="M11" s="74"/>
      <c r="N11" s="10"/>
      <c r="O11" s="11"/>
      <c r="Q11" s="5"/>
    </row>
    <row r="12" spans="1:17" s="4" customFormat="1" ht="21" customHeight="1">
      <c r="A12" s="73" t="s">
        <v>121</v>
      </c>
      <c r="B12" s="11"/>
      <c r="C12" s="11"/>
      <c r="D12" s="20"/>
      <c r="E12" s="72">
        <f>(E13+E22+E27)+Q51</f>
        <v>1841971211.2399998</v>
      </c>
      <c r="F12" s="24">
        <f>F13+F22+F27+F46+F48+F52+F57+F55</f>
        <v>95529770.140000001</v>
      </c>
      <c r="G12" s="24">
        <f>G13+G22+G27+G46+G48+G52+G57+G55</f>
        <v>95778280.429999992</v>
      </c>
      <c r="H12" s="24">
        <f>H13+H22+H27</f>
        <v>37319396.230000004</v>
      </c>
      <c r="I12" s="24">
        <f>I13+I22+I27+I46+I48+I52+I57+I55</f>
        <v>14395270.629999999</v>
      </c>
      <c r="J12" s="24">
        <f>J13+J22+J27+J46+J48+J52+J57+J55</f>
        <v>2404855271.23</v>
      </c>
      <c r="K12" s="24">
        <f>K13+K22+K27+K46+K48+K52+K57+K55</f>
        <v>2040461597.23</v>
      </c>
      <c r="L12" s="24">
        <f>L13+L22+L27+L46+L48+L52+L57+L55</f>
        <v>923576022.88999987</v>
      </c>
      <c r="M12" s="24">
        <f>M13+M22+M27+M46+M48+M52+M57+M55</f>
        <v>327272205.63</v>
      </c>
      <c r="N12" s="71" t="s">
        <v>120</v>
      </c>
      <c r="O12" s="11"/>
      <c r="Q12" s="5"/>
    </row>
    <row r="13" spans="1:17" s="4" customFormat="1" ht="17.25" customHeight="1">
      <c r="A13" s="11"/>
      <c r="B13" s="26" t="s">
        <v>119</v>
      </c>
      <c r="C13" s="11"/>
      <c r="D13" s="20"/>
      <c r="E13" s="24">
        <f>SUM(E14:E21)</f>
        <v>1368543096.3299999</v>
      </c>
      <c r="F13" s="24">
        <f>F14+F15+F16+F17+F18+F19+F20+F21</f>
        <v>62714205.68</v>
      </c>
      <c r="G13" s="24">
        <f>G14+G15+G16+G17+G18+G19+G20+G21</f>
        <v>66982507.5</v>
      </c>
      <c r="H13" s="24">
        <f>H14+H15+H16+H17+H18+H19+H20+H21</f>
        <v>32488498.940000001</v>
      </c>
      <c r="I13" s="24">
        <f>I14+I15+I16+I17+I18+I19+I20+I21</f>
        <v>9208330.629999999</v>
      </c>
      <c r="J13" s="24">
        <f>J14+J15+J16+J17+J18+J19+J20+J21</f>
        <v>1808344468.46</v>
      </c>
      <c r="K13" s="24">
        <f>K14+K15+K16+K17+K18+K19+K20+K21</f>
        <v>1150562603.77</v>
      </c>
      <c r="L13" s="24">
        <f>L14+L15+L16+L17+L18+L19+L20+L21</f>
        <v>609443545.25999999</v>
      </c>
      <c r="M13" s="24">
        <f>M14+M15+M16+M17+M18+M19+M20+M21</f>
        <v>183182153.75</v>
      </c>
      <c r="N13" s="10"/>
      <c r="O13" s="23" t="s">
        <v>118</v>
      </c>
      <c r="Q13" s="5"/>
    </row>
    <row r="14" spans="1:17" s="4" customFormat="1" ht="17.25" customHeight="1">
      <c r="A14" s="11"/>
      <c r="B14" s="21" t="s">
        <v>117</v>
      </c>
      <c r="C14" s="11"/>
      <c r="D14" s="20"/>
      <c r="E14" s="18">
        <v>326882638.94999999</v>
      </c>
      <c r="F14" s="18">
        <v>14473657.199999999</v>
      </c>
      <c r="G14" s="18">
        <v>18381684.77</v>
      </c>
      <c r="H14" s="18">
        <v>7084578.3600000003</v>
      </c>
      <c r="I14" s="18">
        <v>4640673.2699999996</v>
      </c>
      <c r="J14" s="18">
        <v>292106947.36000001</v>
      </c>
      <c r="K14" s="18">
        <v>468921728.97000003</v>
      </c>
      <c r="L14" s="18">
        <v>107488134.48</v>
      </c>
      <c r="M14" s="18">
        <v>67795493.599999994</v>
      </c>
      <c r="N14" s="10"/>
      <c r="O14" s="17" t="s">
        <v>116</v>
      </c>
    </row>
    <row r="15" spans="1:17" s="4" customFormat="1" ht="17.25" customHeight="1">
      <c r="A15" s="11"/>
      <c r="B15" s="21" t="s">
        <v>115</v>
      </c>
      <c r="C15" s="11"/>
      <c r="D15" s="20"/>
      <c r="E15" s="18">
        <v>619853635.88999999</v>
      </c>
      <c r="F15" s="18">
        <v>29403263.920000002</v>
      </c>
      <c r="G15" s="18">
        <v>27760363.530000001</v>
      </c>
      <c r="H15" s="18">
        <v>3681878.74</v>
      </c>
      <c r="I15" s="18">
        <v>2650933.7999999998</v>
      </c>
      <c r="J15" s="18">
        <v>1358846024.5999999</v>
      </c>
      <c r="K15" s="18">
        <v>405695368.63999999</v>
      </c>
      <c r="L15" s="18">
        <v>245605845.74000001</v>
      </c>
      <c r="M15" s="18">
        <v>52697398</v>
      </c>
      <c r="N15" s="10"/>
      <c r="O15" s="17" t="s">
        <v>114</v>
      </c>
    </row>
    <row r="16" spans="1:17" s="4" customFormat="1" ht="17.25" customHeight="1">
      <c r="A16" s="11"/>
      <c r="B16" s="21" t="s">
        <v>113</v>
      </c>
      <c r="C16" s="11"/>
      <c r="D16" s="20"/>
      <c r="E16" s="18">
        <v>3063582.25</v>
      </c>
      <c r="F16" s="18">
        <v>1132531.8</v>
      </c>
      <c r="G16" s="18">
        <v>640494.19999999995</v>
      </c>
      <c r="H16" s="66">
        <v>0</v>
      </c>
      <c r="I16" s="18">
        <v>163864</v>
      </c>
      <c r="J16" s="18">
        <v>15349622</v>
      </c>
      <c r="K16" s="18">
        <v>3822992.13</v>
      </c>
      <c r="L16" s="18">
        <v>4173700</v>
      </c>
      <c r="M16" s="18">
        <v>1613162.69</v>
      </c>
      <c r="N16" s="10"/>
      <c r="O16" s="17" t="s">
        <v>112</v>
      </c>
    </row>
    <row r="17" spans="1:20" s="4" customFormat="1" ht="17.25" customHeight="1">
      <c r="A17" s="11"/>
      <c r="B17" s="21" t="s">
        <v>111</v>
      </c>
      <c r="C17" s="11"/>
      <c r="D17" s="20"/>
      <c r="E17" s="18">
        <v>88636344.480000004</v>
      </c>
      <c r="F17" s="18">
        <v>4334037</v>
      </c>
      <c r="G17" s="18">
        <v>5766353.9400000004</v>
      </c>
      <c r="H17" s="18">
        <v>516750</v>
      </c>
      <c r="I17" s="18">
        <v>766923</v>
      </c>
      <c r="J17" s="18">
        <v>31577892</v>
      </c>
      <c r="K17" s="18">
        <v>73678557.909999996</v>
      </c>
      <c r="L17" s="18">
        <v>37949447.299999997</v>
      </c>
      <c r="M17" s="18">
        <v>14202219.710000001</v>
      </c>
      <c r="N17" s="10"/>
      <c r="O17" s="17" t="s">
        <v>110</v>
      </c>
    </row>
    <row r="18" spans="1:20" s="4" customFormat="1" ht="17.25" customHeight="1">
      <c r="A18" s="11"/>
      <c r="B18" s="21" t="s">
        <v>109</v>
      </c>
      <c r="C18" s="11"/>
      <c r="D18" s="20"/>
      <c r="E18" s="18">
        <v>93816210.349999994</v>
      </c>
      <c r="F18" s="18">
        <v>3111808</v>
      </c>
      <c r="G18" s="18">
        <v>3133985.6</v>
      </c>
      <c r="H18" s="66">
        <v>0</v>
      </c>
      <c r="I18" s="18">
        <v>154284</v>
      </c>
      <c r="J18" s="18">
        <v>19595584</v>
      </c>
      <c r="K18" s="18">
        <v>50014300.909999996</v>
      </c>
      <c r="L18" s="18">
        <v>56109689.969999999</v>
      </c>
      <c r="M18" s="18">
        <v>3421202.63</v>
      </c>
      <c r="N18" s="10"/>
      <c r="O18" s="17" t="s">
        <v>108</v>
      </c>
    </row>
    <row r="19" spans="1:20" s="4" customFormat="1" ht="17.25" customHeight="1">
      <c r="A19" s="11"/>
      <c r="B19" s="21" t="s">
        <v>107</v>
      </c>
      <c r="C19" s="11"/>
      <c r="D19" s="20"/>
      <c r="E19" s="18">
        <v>108907655.19</v>
      </c>
      <c r="F19" s="18">
        <v>2727731.86</v>
      </c>
      <c r="G19" s="18">
        <v>2804820.9</v>
      </c>
      <c r="H19" s="66">
        <v>0</v>
      </c>
      <c r="I19" s="18">
        <v>447091.56</v>
      </c>
      <c r="J19" s="18">
        <v>36469958.5</v>
      </c>
      <c r="K19" s="18">
        <v>62075473.990000002</v>
      </c>
      <c r="L19" s="18">
        <v>58860622.240000002</v>
      </c>
      <c r="M19" s="18">
        <v>17103941.899999999</v>
      </c>
      <c r="N19" s="10"/>
      <c r="O19" s="17" t="s">
        <v>106</v>
      </c>
      <c r="T19" s="70"/>
    </row>
    <row r="20" spans="1:20" s="4" customFormat="1" ht="17.25" customHeight="1">
      <c r="A20" s="11"/>
      <c r="B20" s="21" t="s">
        <v>105</v>
      </c>
      <c r="C20" s="11"/>
      <c r="D20" s="20"/>
      <c r="E20" s="18">
        <v>1063535.56</v>
      </c>
      <c r="F20" s="18">
        <v>4074955.1</v>
      </c>
      <c r="G20" s="18">
        <v>838658.18</v>
      </c>
      <c r="H20" s="18">
        <v>21205291.84</v>
      </c>
      <c r="I20" s="18">
        <v>93700</v>
      </c>
      <c r="J20" s="18">
        <v>19924638</v>
      </c>
      <c r="K20" s="18">
        <v>19317375.879999999</v>
      </c>
      <c r="L20" s="18">
        <v>13387705.529999999</v>
      </c>
      <c r="M20" s="18">
        <v>7222905.7199999997</v>
      </c>
      <c r="N20" s="10"/>
      <c r="O20" s="17" t="s">
        <v>104</v>
      </c>
    </row>
    <row r="21" spans="1:20" s="4" customFormat="1" ht="17.25" customHeight="1">
      <c r="A21" s="11"/>
      <c r="B21" s="21" t="s">
        <v>103</v>
      </c>
      <c r="C21" s="11"/>
      <c r="D21" s="20"/>
      <c r="E21" s="18">
        <v>126319493.66</v>
      </c>
      <c r="F21" s="18">
        <v>3456220.8</v>
      </c>
      <c r="G21" s="18">
        <v>7656146.3799999999</v>
      </c>
      <c r="H21" s="66">
        <v>0</v>
      </c>
      <c r="I21" s="18">
        <v>290861</v>
      </c>
      <c r="J21" s="18">
        <v>34473802</v>
      </c>
      <c r="K21" s="18">
        <v>67036805.340000004</v>
      </c>
      <c r="L21" s="18">
        <v>85868400</v>
      </c>
      <c r="M21" s="18">
        <v>19125829.5</v>
      </c>
      <c r="N21" s="10"/>
      <c r="O21" s="69" t="s">
        <v>102</v>
      </c>
      <c r="Q21" s="5"/>
    </row>
    <row r="22" spans="1:20" s="4" customFormat="1" ht="17.25" customHeight="1">
      <c r="A22" s="11"/>
      <c r="B22" s="26" t="s">
        <v>101</v>
      </c>
      <c r="C22" s="11"/>
      <c r="D22" s="20"/>
      <c r="E22" s="24">
        <f>E23+E24+E25+E26</f>
        <v>201805780.25000003</v>
      </c>
      <c r="F22" s="24">
        <f>F23+F24+F25+F26</f>
        <v>6900049</v>
      </c>
      <c r="G22" s="24">
        <f>G23+G24+G25+G26</f>
        <v>6163673.4900000002</v>
      </c>
      <c r="H22" s="24">
        <f>H23+H24+H25+H26</f>
        <v>2371557.5499999998</v>
      </c>
      <c r="I22" s="24">
        <f>I23+I24+I25+I26</f>
        <v>914299</v>
      </c>
      <c r="J22" s="24">
        <f>J23+J24+J25+J26</f>
        <v>179550700.17000002</v>
      </c>
      <c r="K22" s="24">
        <f>K23+K24+K25+K26</f>
        <v>228969748.98999998</v>
      </c>
      <c r="L22" s="24">
        <f>L23+L24+L25+L26</f>
        <v>122423017.25999999</v>
      </c>
      <c r="M22" s="24">
        <f>M23+M24+M25+M26</f>
        <v>33396345.850000001</v>
      </c>
      <c r="N22" s="10"/>
      <c r="O22" s="23" t="s">
        <v>100</v>
      </c>
      <c r="Q22" s="5"/>
    </row>
    <row r="23" spans="1:20" s="4" customFormat="1" ht="17.25" customHeight="1">
      <c r="A23" s="11"/>
      <c r="B23" s="68" t="s">
        <v>99</v>
      </c>
      <c r="C23" s="11"/>
      <c r="D23" s="20"/>
      <c r="E23" s="18">
        <v>139071185.93000001</v>
      </c>
      <c r="F23" s="18">
        <v>3087532.5</v>
      </c>
      <c r="G23" s="18">
        <v>3044706.42</v>
      </c>
      <c r="H23" s="18">
        <v>1798789.44</v>
      </c>
      <c r="I23" s="18">
        <v>251793</v>
      </c>
      <c r="J23" s="18">
        <v>60695663</v>
      </c>
      <c r="K23" s="18">
        <v>106373117.77</v>
      </c>
      <c r="L23" s="18">
        <v>40954057.039999999</v>
      </c>
      <c r="M23" s="18">
        <v>11040595.300000001</v>
      </c>
      <c r="N23" s="10"/>
      <c r="O23" s="22" t="s">
        <v>98</v>
      </c>
      <c r="Q23" s="5"/>
    </row>
    <row r="24" spans="1:20" s="4" customFormat="1" ht="17.25" customHeight="1">
      <c r="A24" s="11"/>
      <c r="B24" s="68" t="s">
        <v>97</v>
      </c>
      <c r="C24" s="11"/>
      <c r="D24" s="20"/>
      <c r="E24" s="18">
        <v>6364132</v>
      </c>
      <c r="F24" s="18">
        <v>1218275.8</v>
      </c>
      <c r="G24" s="18">
        <v>967054.48</v>
      </c>
      <c r="H24" s="18">
        <v>572768.11</v>
      </c>
      <c r="I24" s="18">
        <v>209678</v>
      </c>
      <c r="J24" s="18">
        <v>82197855.170000002</v>
      </c>
      <c r="K24" s="18">
        <v>54378952.939999998</v>
      </c>
      <c r="L24" s="18">
        <v>19818728.300000001</v>
      </c>
      <c r="M24" s="18">
        <v>11998023.09</v>
      </c>
      <c r="N24" s="10"/>
      <c r="O24" s="22" t="s">
        <v>96</v>
      </c>
      <c r="Q24" s="5"/>
    </row>
    <row r="25" spans="1:20" s="4" customFormat="1" ht="17.25" customHeight="1">
      <c r="A25" s="11"/>
      <c r="B25" s="68" t="s">
        <v>95</v>
      </c>
      <c r="C25" s="11"/>
      <c r="D25" s="20"/>
      <c r="E25" s="18">
        <v>37979000.270000003</v>
      </c>
      <c r="F25" s="18">
        <v>582488.5</v>
      </c>
      <c r="G25" s="18">
        <v>698863.4</v>
      </c>
      <c r="H25" s="66">
        <v>0</v>
      </c>
      <c r="I25" s="18">
        <v>47758</v>
      </c>
      <c r="J25" s="18">
        <v>22158531</v>
      </c>
      <c r="K25" s="18">
        <v>32616976.530000001</v>
      </c>
      <c r="L25" s="18">
        <v>14392371.039999999</v>
      </c>
      <c r="M25" s="18">
        <v>2583654.46</v>
      </c>
      <c r="N25" s="10"/>
      <c r="O25" s="17" t="s">
        <v>94</v>
      </c>
      <c r="Q25" s="5"/>
    </row>
    <row r="26" spans="1:20" s="4" customFormat="1" ht="17.25" customHeight="1">
      <c r="A26" s="11"/>
      <c r="B26" s="68" t="s">
        <v>93</v>
      </c>
      <c r="C26" s="11"/>
      <c r="D26" s="20"/>
      <c r="E26" s="18">
        <v>18391462.050000001</v>
      </c>
      <c r="F26" s="18">
        <v>2011752.2</v>
      </c>
      <c r="G26" s="18">
        <v>1453049.19</v>
      </c>
      <c r="H26" s="66">
        <v>0</v>
      </c>
      <c r="I26" s="18">
        <v>405070</v>
      </c>
      <c r="J26" s="18">
        <v>14498651</v>
      </c>
      <c r="K26" s="18">
        <v>35600701.75</v>
      </c>
      <c r="L26" s="18">
        <v>47257860.880000003</v>
      </c>
      <c r="M26" s="18">
        <v>7774073</v>
      </c>
      <c r="N26" s="10"/>
      <c r="O26" s="22" t="s">
        <v>92</v>
      </c>
      <c r="Q26" s="5"/>
    </row>
    <row r="27" spans="1:20" s="4" customFormat="1" ht="17.25" customHeight="1">
      <c r="A27" s="11"/>
      <c r="B27" s="26" t="s">
        <v>91</v>
      </c>
      <c r="C27" s="11"/>
      <c r="D27" s="20"/>
      <c r="E27" s="24">
        <f>E28+E29+E30+E31+E32+E43+E44+E45</f>
        <v>271622334.65999997</v>
      </c>
      <c r="F27" s="24">
        <f>F28+F29+F30+F31+F32+F43+F44+F45</f>
        <v>14361211.379999999</v>
      </c>
      <c r="G27" s="24">
        <f>G28+G29+G30+G31+G32+G43+G44+G45</f>
        <v>10304009.389999999</v>
      </c>
      <c r="H27" s="24">
        <f>H28+H29+H30+H31+H32+H43+H44+H45</f>
        <v>2459339.7400000002</v>
      </c>
      <c r="I27" s="24">
        <f>I28+I29+I30+I31+I32+I43+I44+I45</f>
        <v>2504866.5</v>
      </c>
      <c r="J27" s="24">
        <f>J28+J29+J30+J31+J32+J43+J44+J45</f>
        <v>178493662.22999999</v>
      </c>
      <c r="K27" s="24">
        <f>K28+K29+K30+K31+K32+K43+K44+K45</f>
        <v>323414137.7899999</v>
      </c>
      <c r="L27" s="24">
        <f>L28+L29+L30+L31+L32+L43+L44+L45</f>
        <v>88142632.629999995</v>
      </c>
      <c r="M27" s="24">
        <f>M28+M29+M30+M31+M32+M43+M44+M45</f>
        <v>56342991.869999997</v>
      </c>
      <c r="N27" s="10"/>
      <c r="O27" s="23" t="s">
        <v>90</v>
      </c>
      <c r="Q27" s="5"/>
    </row>
    <row r="28" spans="1:20" s="4" customFormat="1" ht="17.25" customHeight="1">
      <c r="A28" s="11"/>
      <c r="B28" s="21" t="s">
        <v>89</v>
      </c>
      <c r="C28" s="11"/>
      <c r="D28" s="20"/>
      <c r="E28" s="18">
        <v>1651382.3</v>
      </c>
      <c r="F28" s="18">
        <v>417009.5</v>
      </c>
      <c r="G28" s="18">
        <v>705236.39</v>
      </c>
      <c r="H28" s="66">
        <v>0</v>
      </c>
      <c r="I28" s="18">
        <v>83467</v>
      </c>
      <c r="J28" s="18">
        <v>13383003</v>
      </c>
      <c r="K28" s="18">
        <v>29797212.510000002</v>
      </c>
      <c r="L28" s="18">
        <v>4378584.75</v>
      </c>
      <c r="M28" s="18">
        <v>3347234.28</v>
      </c>
      <c r="N28" s="10"/>
      <c r="O28" s="17" t="s">
        <v>88</v>
      </c>
      <c r="Q28" s="5"/>
    </row>
    <row r="29" spans="1:20" s="4" customFormat="1" ht="17.25" customHeight="1">
      <c r="A29" s="11"/>
      <c r="B29" s="67" t="s">
        <v>87</v>
      </c>
      <c r="C29" s="11"/>
      <c r="D29" s="20"/>
      <c r="E29" s="18">
        <v>343316.25</v>
      </c>
      <c r="F29" s="18">
        <v>176836.18</v>
      </c>
      <c r="G29" s="18">
        <v>23292.86</v>
      </c>
      <c r="H29" s="66">
        <v>0</v>
      </c>
      <c r="I29" s="18">
        <v>17290</v>
      </c>
      <c r="J29" s="18">
        <v>2706775.04</v>
      </c>
      <c r="K29" s="18">
        <v>5639725.5</v>
      </c>
      <c r="L29" s="18">
        <v>3215896.89</v>
      </c>
      <c r="M29" s="18">
        <v>468547.39</v>
      </c>
      <c r="N29" s="10"/>
      <c r="O29" s="22" t="s">
        <v>86</v>
      </c>
      <c r="Q29" s="5"/>
    </row>
    <row r="30" spans="1:20" s="4" customFormat="1" ht="17.25" customHeight="1">
      <c r="A30" s="11"/>
      <c r="B30" s="21" t="s">
        <v>85</v>
      </c>
      <c r="C30" s="11"/>
      <c r="D30" s="20"/>
      <c r="E30" s="18">
        <v>26997975.309999999</v>
      </c>
      <c r="F30" s="18">
        <v>360983</v>
      </c>
      <c r="G30" s="18">
        <v>857301.93</v>
      </c>
      <c r="H30" s="18">
        <v>31000</v>
      </c>
      <c r="I30" s="18">
        <v>30813</v>
      </c>
      <c r="J30" s="18">
        <v>21143901</v>
      </c>
      <c r="K30" s="18">
        <v>31749301.460000001</v>
      </c>
      <c r="L30" s="18">
        <v>11233730.359999999</v>
      </c>
      <c r="M30" s="18">
        <v>7589444.0599999996</v>
      </c>
      <c r="N30" s="10"/>
      <c r="O30" s="17" t="s">
        <v>84</v>
      </c>
      <c r="Q30" s="5"/>
    </row>
    <row r="31" spans="1:20" s="4" customFormat="1" ht="17.25" customHeight="1">
      <c r="A31" s="11"/>
      <c r="B31" s="21" t="s">
        <v>83</v>
      </c>
      <c r="C31" s="11"/>
      <c r="D31" s="20"/>
      <c r="E31" s="18">
        <v>86512141.290000007</v>
      </c>
      <c r="F31" s="18">
        <v>10769374.699999999</v>
      </c>
      <c r="G31" s="18">
        <v>6011027.9000000004</v>
      </c>
      <c r="H31" s="18">
        <v>2428339.7400000002</v>
      </c>
      <c r="I31" s="18">
        <v>772822</v>
      </c>
      <c r="J31" s="18">
        <v>36727459</v>
      </c>
      <c r="K31" s="18">
        <v>92285704.859999999</v>
      </c>
      <c r="L31" s="18">
        <v>13092795</v>
      </c>
      <c r="M31" s="18">
        <v>7953432.2000000002</v>
      </c>
      <c r="N31" s="10"/>
      <c r="O31" s="17" t="s">
        <v>82</v>
      </c>
      <c r="Q31" s="5"/>
    </row>
    <row r="32" spans="1:20" s="4" customFormat="1" ht="17.25" customHeight="1">
      <c r="A32" s="11"/>
      <c r="B32" s="21" t="s">
        <v>81</v>
      </c>
      <c r="C32" s="11"/>
      <c r="D32" s="20"/>
      <c r="E32" s="18">
        <v>106331200.79000001</v>
      </c>
      <c r="F32" s="18">
        <v>1242333</v>
      </c>
      <c r="G32" s="18">
        <v>1905193.01</v>
      </c>
      <c r="H32" s="66">
        <v>0</v>
      </c>
      <c r="I32" s="18">
        <v>805281.5</v>
      </c>
      <c r="J32" s="18">
        <v>46482072</v>
      </c>
      <c r="K32" s="18">
        <v>85444111.329999998</v>
      </c>
      <c r="L32" s="18">
        <v>34928215.810000002</v>
      </c>
      <c r="M32" s="18">
        <v>23242080.870000001</v>
      </c>
      <c r="N32" s="10"/>
      <c r="O32" s="17" t="s">
        <v>80</v>
      </c>
      <c r="Q32" s="5"/>
    </row>
    <row r="33" spans="1:17" s="63" customFormat="1">
      <c r="B33" s="65" t="s">
        <v>79</v>
      </c>
      <c r="C33" s="80">
        <v>2</v>
      </c>
      <c r="D33" s="65" t="s">
        <v>78</v>
      </c>
      <c r="Q33" s="64"/>
    </row>
    <row r="34" spans="1:17" s="57" customFormat="1">
      <c r="B34" s="63" t="s">
        <v>77</v>
      </c>
      <c r="C34" s="80">
        <v>2</v>
      </c>
      <c r="D34" s="61" t="s">
        <v>76</v>
      </c>
      <c r="Q34" s="58"/>
    </row>
    <row r="35" spans="1:17" s="57" customFormat="1">
      <c r="B35" s="63"/>
      <c r="C35" s="62"/>
      <c r="D35" s="61"/>
      <c r="E35" s="60"/>
      <c r="F35" s="60"/>
      <c r="O35" s="59" t="s">
        <v>75</v>
      </c>
      <c r="Q35" s="58"/>
    </row>
    <row r="36" spans="1:17" ht="6" customHeight="1"/>
    <row r="37" spans="1:17" s="4" customFormat="1" ht="21" customHeight="1">
      <c r="A37" s="56" t="s">
        <v>74</v>
      </c>
      <c r="B37" s="56"/>
      <c r="C37" s="56"/>
      <c r="D37" s="55"/>
      <c r="E37" s="54" t="s">
        <v>73</v>
      </c>
      <c r="F37" s="53"/>
      <c r="G37" s="53"/>
      <c r="H37" s="53"/>
      <c r="I37" s="53"/>
      <c r="J37" s="52"/>
      <c r="K37" s="51" t="s">
        <v>69</v>
      </c>
      <c r="L37" s="50"/>
      <c r="M37" s="50"/>
      <c r="N37" s="49" t="s">
        <v>72</v>
      </c>
      <c r="O37" s="48"/>
      <c r="Q37" s="5"/>
    </row>
    <row r="38" spans="1:17" s="4" customFormat="1" ht="17.100000000000001" customHeight="1">
      <c r="A38" s="44"/>
      <c r="B38" s="44"/>
      <c r="C38" s="44"/>
      <c r="D38" s="43"/>
      <c r="E38" s="47" t="s">
        <v>71</v>
      </c>
      <c r="F38" s="38"/>
      <c r="G38" s="38"/>
      <c r="H38" s="38"/>
      <c r="I38" s="38"/>
      <c r="J38" s="37"/>
      <c r="K38" s="46" t="s">
        <v>48</v>
      </c>
      <c r="L38" s="45"/>
      <c r="M38" s="45"/>
      <c r="N38" s="40"/>
      <c r="O38" s="39"/>
      <c r="Q38" s="5"/>
    </row>
    <row r="39" spans="1:17" s="4" customFormat="1" ht="21" customHeight="1">
      <c r="A39" s="44"/>
      <c r="B39" s="44"/>
      <c r="C39" s="44"/>
      <c r="D39" s="43"/>
      <c r="E39" s="42"/>
      <c r="F39" s="42" t="s">
        <v>70</v>
      </c>
      <c r="G39" s="42"/>
      <c r="H39" s="42"/>
      <c r="I39" s="42"/>
      <c r="K39" s="41"/>
      <c r="L39" s="41" t="s">
        <v>69</v>
      </c>
      <c r="M39" s="41" t="s">
        <v>69</v>
      </c>
      <c r="N39" s="40"/>
      <c r="O39" s="39"/>
      <c r="Q39" s="5"/>
    </row>
    <row r="40" spans="1:17" s="4" customFormat="1" ht="21" customHeight="1">
      <c r="A40" s="44"/>
      <c r="B40" s="44"/>
      <c r="C40" s="44"/>
      <c r="D40" s="43"/>
      <c r="E40" s="42" t="s">
        <v>68</v>
      </c>
      <c r="F40" s="42" t="s">
        <v>67</v>
      </c>
      <c r="G40" s="42" t="s">
        <v>66</v>
      </c>
      <c r="H40" s="42" t="s">
        <v>65</v>
      </c>
      <c r="I40" s="42" t="s">
        <v>64</v>
      </c>
      <c r="J40" s="41" t="s">
        <v>63</v>
      </c>
      <c r="K40" s="41" t="s">
        <v>62</v>
      </c>
      <c r="L40" s="41" t="s">
        <v>61</v>
      </c>
      <c r="M40" s="41" t="s">
        <v>60</v>
      </c>
      <c r="N40" s="40"/>
      <c r="O40" s="39"/>
      <c r="Q40" s="5"/>
    </row>
    <row r="41" spans="1:17" s="4" customFormat="1" ht="17.100000000000001" customHeight="1">
      <c r="A41" s="44"/>
      <c r="B41" s="44"/>
      <c r="C41" s="44"/>
      <c r="D41" s="43"/>
      <c r="E41" s="42" t="s">
        <v>59</v>
      </c>
      <c r="F41" s="42" t="s">
        <v>58</v>
      </c>
      <c r="G41" s="42" t="s">
        <v>57</v>
      </c>
      <c r="H41" s="42" t="s">
        <v>56</v>
      </c>
      <c r="I41" s="42" t="s">
        <v>55</v>
      </c>
      <c r="J41" s="42" t="s">
        <v>54</v>
      </c>
      <c r="K41" s="41" t="s">
        <v>53</v>
      </c>
      <c r="L41" s="41" t="s">
        <v>52</v>
      </c>
      <c r="M41" s="41" t="s">
        <v>51</v>
      </c>
      <c r="N41" s="40"/>
      <c r="O41" s="39"/>
      <c r="Q41" s="5"/>
    </row>
    <row r="42" spans="1:17" s="4" customFormat="1" ht="17.100000000000001" customHeight="1">
      <c r="A42" s="38"/>
      <c r="B42" s="38"/>
      <c r="C42" s="38"/>
      <c r="D42" s="37"/>
      <c r="E42" s="36" t="s">
        <v>50</v>
      </c>
      <c r="F42" s="14"/>
      <c r="G42" s="36"/>
      <c r="H42" s="36" t="s">
        <v>49</v>
      </c>
      <c r="I42" s="36"/>
      <c r="J42" s="36"/>
      <c r="K42" s="35" t="s">
        <v>48</v>
      </c>
      <c r="L42" s="35" t="s">
        <v>47</v>
      </c>
      <c r="M42" s="35" t="s">
        <v>46</v>
      </c>
      <c r="N42" s="34"/>
      <c r="O42" s="33"/>
      <c r="Q42" s="5"/>
    </row>
    <row r="43" spans="1:17" s="4" customFormat="1" ht="17.25" customHeight="1">
      <c r="A43" s="11"/>
      <c r="B43" s="21" t="s">
        <v>45</v>
      </c>
      <c r="C43" s="11"/>
      <c r="D43" s="20"/>
      <c r="E43" s="18">
        <v>28374606.140000001</v>
      </c>
      <c r="F43" s="18">
        <v>675940</v>
      </c>
      <c r="G43" s="18">
        <v>398892.43</v>
      </c>
      <c r="H43" s="32">
        <v>0</v>
      </c>
      <c r="I43" s="18">
        <v>507400</v>
      </c>
      <c r="J43" s="18">
        <v>28730307.190000001</v>
      </c>
      <c r="K43" s="18">
        <v>34563159.770000003</v>
      </c>
      <c r="L43" s="18">
        <v>11019674.470000001</v>
      </c>
      <c r="M43" s="18">
        <v>11638211.720000001</v>
      </c>
      <c r="N43" s="10"/>
      <c r="O43" s="17" t="s">
        <v>44</v>
      </c>
      <c r="Q43" s="5"/>
    </row>
    <row r="44" spans="1:17" s="4" customFormat="1" ht="17.25" customHeight="1">
      <c r="A44" s="11"/>
      <c r="B44" s="21" t="s">
        <v>43</v>
      </c>
      <c r="C44" s="11"/>
      <c r="D44" s="20"/>
      <c r="E44" s="18">
        <v>530733.61</v>
      </c>
      <c r="F44" s="18">
        <v>281775</v>
      </c>
      <c r="G44" s="18">
        <v>273869.03000000003</v>
      </c>
      <c r="H44" s="32">
        <v>0</v>
      </c>
      <c r="I44" s="18">
        <v>200180</v>
      </c>
      <c r="J44" s="18">
        <v>11127950</v>
      </c>
      <c r="K44" s="18">
        <v>21898407.780000001</v>
      </c>
      <c r="L44" s="18">
        <v>3532510.75</v>
      </c>
      <c r="M44" s="18">
        <v>1154899.3500000001</v>
      </c>
      <c r="N44" s="10"/>
      <c r="O44" s="22" t="s">
        <v>42</v>
      </c>
      <c r="Q44" s="5"/>
    </row>
    <row r="45" spans="1:17" s="4" customFormat="1" ht="17.25" customHeight="1">
      <c r="A45" s="11"/>
      <c r="B45" s="21" t="s">
        <v>41</v>
      </c>
      <c r="C45" s="11"/>
      <c r="D45" s="20"/>
      <c r="E45" s="18">
        <v>20880978.969999999</v>
      </c>
      <c r="F45" s="18">
        <v>436960</v>
      </c>
      <c r="G45" s="18">
        <v>129195.84</v>
      </c>
      <c r="H45" s="19">
        <v>0</v>
      </c>
      <c r="I45" s="18">
        <v>87613</v>
      </c>
      <c r="J45" s="18">
        <v>18192195</v>
      </c>
      <c r="K45" s="18">
        <v>22036514.579999998</v>
      </c>
      <c r="L45" s="18">
        <v>6741224.5999999996</v>
      </c>
      <c r="M45" s="18">
        <v>949142</v>
      </c>
      <c r="N45" s="10"/>
      <c r="O45" s="22" t="s">
        <v>40</v>
      </c>
      <c r="Q45" s="5"/>
    </row>
    <row r="46" spans="1:17" s="4" customFormat="1" ht="17.25" customHeight="1">
      <c r="A46" s="11"/>
      <c r="B46" s="26" t="s">
        <v>39</v>
      </c>
      <c r="C46" s="11"/>
      <c r="D46" s="20"/>
      <c r="E46" s="24">
        <v>1319493.18</v>
      </c>
      <c r="F46" s="24">
        <f>F47</f>
        <v>776129.6</v>
      </c>
      <c r="G46" s="24">
        <f>G47</f>
        <v>873883.69</v>
      </c>
      <c r="H46" s="25">
        <v>0</v>
      </c>
      <c r="I46" s="24">
        <f>I47</f>
        <v>143052</v>
      </c>
      <c r="J46" s="24">
        <f>J47</f>
        <v>13771657</v>
      </c>
      <c r="K46" s="24">
        <f>K47</f>
        <v>19976926.989999998</v>
      </c>
      <c r="L46" s="24">
        <f>L47</f>
        <v>870353.15</v>
      </c>
      <c r="M46" s="24">
        <f>M47</f>
        <v>3844271.56</v>
      </c>
      <c r="N46" s="10"/>
      <c r="O46" s="23" t="s">
        <v>38</v>
      </c>
      <c r="Q46" s="31"/>
    </row>
    <row r="47" spans="1:17" s="4" customFormat="1" ht="17.25" customHeight="1">
      <c r="A47" s="11"/>
      <c r="B47" s="21" t="s">
        <v>37</v>
      </c>
      <c r="C47" s="11"/>
      <c r="D47" s="20"/>
      <c r="E47" s="18">
        <v>1319493.18</v>
      </c>
      <c r="F47" s="18">
        <v>776129.6</v>
      </c>
      <c r="G47" s="18">
        <v>873883.69</v>
      </c>
      <c r="H47" s="19">
        <v>0</v>
      </c>
      <c r="I47" s="18">
        <v>143052</v>
      </c>
      <c r="J47" s="18">
        <v>13771657</v>
      </c>
      <c r="K47" s="18">
        <v>19976926.989999998</v>
      </c>
      <c r="L47" s="18">
        <v>870353.15</v>
      </c>
      <c r="M47" s="18">
        <v>3844271.56</v>
      </c>
      <c r="N47" s="10"/>
      <c r="O47" s="22" t="s">
        <v>36</v>
      </c>
      <c r="Q47" s="31"/>
    </row>
    <row r="48" spans="1:17" s="4" customFormat="1" ht="17.25" customHeight="1">
      <c r="A48" s="11"/>
      <c r="B48" s="26" t="s">
        <v>35</v>
      </c>
      <c r="C48" s="11"/>
      <c r="D48" s="20"/>
      <c r="E48" s="24">
        <f>E49+E50+E51</f>
        <v>72489067.670000002</v>
      </c>
      <c r="F48" s="24">
        <f>F49+F50+F51</f>
        <v>2516680.33</v>
      </c>
      <c r="G48" s="24">
        <f>G49+G50+G51</f>
        <v>2334125.87</v>
      </c>
      <c r="H48" s="25">
        <v>0</v>
      </c>
      <c r="I48" s="24">
        <f>I49+I50+I51</f>
        <v>190131</v>
      </c>
      <c r="J48" s="24">
        <f>J49+J50+J51</f>
        <v>57040939</v>
      </c>
      <c r="K48" s="24">
        <f>K49+K50+K51</f>
        <v>76868773.560000002</v>
      </c>
      <c r="L48" s="24">
        <f>L49+L50+L51</f>
        <v>23121325.169999998</v>
      </c>
      <c r="M48" s="24">
        <f>M49+M50+M51</f>
        <v>21293484.300000001</v>
      </c>
      <c r="N48" s="10"/>
      <c r="O48" s="23" t="s">
        <v>34</v>
      </c>
      <c r="Q48" s="31"/>
    </row>
    <row r="49" spans="1:17" s="4" customFormat="1" ht="17.25" customHeight="1">
      <c r="A49" s="11"/>
      <c r="B49" s="21" t="s">
        <v>33</v>
      </c>
      <c r="C49" s="11"/>
      <c r="D49" s="20"/>
      <c r="E49" s="18">
        <v>24199462.16</v>
      </c>
      <c r="F49" s="18">
        <v>1835319.48</v>
      </c>
      <c r="G49" s="18">
        <v>1395615.8</v>
      </c>
      <c r="H49" s="19">
        <v>0</v>
      </c>
      <c r="I49" s="18">
        <v>61006</v>
      </c>
      <c r="J49" s="18">
        <v>15575357</v>
      </c>
      <c r="K49" s="18">
        <v>26394044.510000002</v>
      </c>
      <c r="L49" s="18">
        <v>4208377.5599999996</v>
      </c>
      <c r="M49" s="18">
        <v>7237137.2999999998</v>
      </c>
      <c r="N49" s="10"/>
      <c r="O49" s="22" t="s">
        <v>32</v>
      </c>
      <c r="Q49" s="31"/>
    </row>
    <row r="50" spans="1:17" s="4" customFormat="1" ht="17.25" customHeight="1">
      <c r="A50" s="11"/>
      <c r="B50" s="21" t="s">
        <v>31</v>
      </c>
      <c r="C50" s="11"/>
      <c r="D50" s="20"/>
      <c r="E50" s="18">
        <v>28254708.539999999</v>
      </c>
      <c r="F50" s="18">
        <v>106574</v>
      </c>
      <c r="G50" s="18">
        <v>674554.52</v>
      </c>
      <c r="H50" s="19">
        <v>0</v>
      </c>
      <c r="I50" s="18">
        <v>111490</v>
      </c>
      <c r="J50" s="18">
        <v>27341493</v>
      </c>
      <c r="K50" s="18">
        <v>31137898.170000002</v>
      </c>
      <c r="L50" s="18">
        <v>12585641.609999999</v>
      </c>
      <c r="M50" s="18">
        <v>12765220</v>
      </c>
      <c r="N50" s="10"/>
      <c r="O50" s="22" t="s">
        <v>30</v>
      </c>
      <c r="Q50" s="31"/>
    </row>
    <row r="51" spans="1:17" s="4" customFormat="1" ht="17.25" customHeight="1">
      <c r="A51" s="11"/>
      <c r="B51" s="21" t="s">
        <v>29</v>
      </c>
      <c r="C51" s="11"/>
      <c r="D51" s="20"/>
      <c r="E51" s="18">
        <v>20034896.969999999</v>
      </c>
      <c r="F51" s="18">
        <v>574786.85</v>
      </c>
      <c r="G51" s="18">
        <v>263955.55</v>
      </c>
      <c r="H51" s="19">
        <v>0</v>
      </c>
      <c r="I51" s="18">
        <v>17635</v>
      </c>
      <c r="J51" s="18">
        <v>14124089</v>
      </c>
      <c r="K51" s="18">
        <v>19336830.879999999</v>
      </c>
      <c r="L51" s="18">
        <v>6327306</v>
      </c>
      <c r="M51" s="18">
        <v>1291127</v>
      </c>
      <c r="N51" s="10"/>
      <c r="O51" s="22" t="s">
        <v>28</v>
      </c>
      <c r="Q51" s="5"/>
    </row>
    <row r="52" spans="1:17" s="4" customFormat="1" ht="17.25" customHeight="1">
      <c r="A52" s="11"/>
      <c r="B52" s="26" t="s">
        <v>27</v>
      </c>
      <c r="C52" s="11"/>
      <c r="D52" s="20"/>
      <c r="E52" s="24">
        <f>E53+E54</f>
        <v>26160097.899999999</v>
      </c>
      <c r="F52" s="24">
        <f>F53+F54</f>
        <v>1812342.29</v>
      </c>
      <c r="G52" s="24">
        <f>G53+G54</f>
        <v>5026224.59</v>
      </c>
      <c r="H52" s="25">
        <v>0</v>
      </c>
      <c r="I52" s="24">
        <f>I53+I54</f>
        <v>537671</v>
      </c>
      <c r="J52" s="24">
        <f>J53+J54</f>
        <v>62468741.369999997</v>
      </c>
      <c r="K52" s="24">
        <f>K53+K54</f>
        <v>67193221.430000007</v>
      </c>
      <c r="L52" s="24">
        <f>L53+L54</f>
        <v>16823673.420000002</v>
      </c>
      <c r="M52" s="24">
        <f>M53+M54</f>
        <v>6676695.5700000003</v>
      </c>
      <c r="N52" s="10"/>
      <c r="O52" s="23" t="s">
        <v>26</v>
      </c>
      <c r="Q52" s="5"/>
    </row>
    <row r="53" spans="1:17" s="4" customFormat="1" ht="17.25" customHeight="1">
      <c r="A53" s="11"/>
      <c r="B53" s="21" t="s">
        <v>25</v>
      </c>
      <c r="C53" s="11"/>
      <c r="D53" s="20"/>
      <c r="E53" s="18">
        <v>20203224.800000001</v>
      </c>
      <c r="F53" s="18">
        <v>780580.89</v>
      </c>
      <c r="G53" s="18">
        <v>709502.21</v>
      </c>
      <c r="H53" s="19">
        <v>0</v>
      </c>
      <c r="I53" s="18">
        <v>104320</v>
      </c>
      <c r="J53" s="18">
        <v>9970928</v>
      </c>
      <c r="K53" s="18">
        <v>29245971.149999999</v>
      </c>
      <c r="L53" s="18">
        <v>10419018.470000001</v>
      </c>
      <c r="M53" s="18">
        <v>3052332</v>
      </c>
      <c r="N53" s="10"/>
      <c r="O53" s="30" t="s">
        <v>24</v>
      </c>
      <c r="Q53" s="5"/>
    </row>
    <row r="54" spans="1:17" s="4" customFormat="1" ht="17.25" customHeight="1">
      <c r="A54" s="11"/>
      <c r="B54" s="21" t="s">
        <v>23</v>
      </c>
      <c r="C54" s="11"/>
      <c r="D54" s="20"/>
      <c r="E54" s="18">
        <v>5956873.0999999996</v>
      </c>
      <c r="F54" s="18">
        <v>1031761.4</v>
      </c>
      <c r="G54" s="18">
        <v>4316722.38</v>
      </c>
      <c r="H54" s="19">
        <v>0</v>
      </c>
      <c r="I54" s="18">
        <v>433351</v>
      </c>
      <c r="J54" s="18">
        <v>52497813.369999997</v>
      </c>
      <c r="K54" s="18">
        <v>37947250.280000001</v>
      </c>
      <c r="L54" s="18">
        <v>6404654.9500000002</v>
      </c>
      <c r="M54" s="18">
        <v>3624363.57</v>
      </c>
      <c r="N54" s="10"/>
      <c r="O54" s="17" t="s">
        <v>22</v>
      </c>
      <c r="Q54" s="5"/>
    </row>
    <row r="55" spans="1:17" s="4" customFormat="1" ht="17.25" customHeight="1">
      <c r="A55" s="11"/>
      <c r="B55" s="26" t="s">
        <v>21</v>
      </c>
      <c r="C55" s="11"/>
      <c r="D55" s="20"/>
      <c r="E55" s="29" t="s">
        <v>18</v>
      </c>
      <c r="F55" s="24">
        <f>F56</f>
        <v>277937.5</v>
      </c>
      <c r="G55" s="24">
        <f>G56</f>
        <v>130944.88</v>
      </c>
      <c r="H55" s="25">
        <v>0</v>
      </c>
      <c r="I55" s="24">
        <f>I56</f>
        <v>34937</v>
      </c>
      <c r="J55" s="24">
        <f>J56</f>
        <v>18987326</v>
      </c>
      <c r="K55" s="24">
        <f>K56</f>
        <v>20320997.239999998</v>
      </c>
      <c r="L55" s="24">
        <f>L56</f>
        <v>5272285.78</v>
      </c>
      <c r="M55" s="24">
        <f>M56</f>
        <v>956274</v>
      </c>
      <c r="N55" s="10"/>
      <c r="O55" s="28" t="s">
        <v>20</v>
      </c>
      <c r="Q55" s="5"/>
    </row>
    <row r="56" spans="1:17" s="4" customFormat="1" ht="17.25" customHeight="1">
      <c r="A56" s="11"/>
      <c r="B56" s="21" t="s">
        <v>19</v>
      </c>
      <c r="C56" s="11"/>
      <c r="D56" s="20"/>
      <c r="E56" s="27" t="s">
        <v>18</v>
      </c>
      <c r="F56" s="18">
        <v>277937.5</v>
      </c>
      <c r="G56" s="18">
        <v>130944.88</v>
      </c>
      <c r="H56" s="19">
        <v>0</v>
      </c>
      <c r="I56" s="18">
        <v>34937</v>
      </c>
      <c r="J56" s="18">
        <v>18987326</v>
      </c>
      <c r="K56" s="18">
        <v>20320997.239999998</v>
      </c>
      <c r="L56" s="18">
        <v>5272285.78</v>
      </c>
      <c r="M56" s="18">
        <v>956274</v>
      </c>
      <c r="N56" s="10"/>
      <c r="O56" s="17" t="s">
        <v>17</v>
      </c>
      <c r="Q56" s="5"/>
    </row>
    <row r="57" spans="1:17" s="4" customFormat="1" ht="17.25" customHeight="1">
      <c r="A57" s="11"/>
      <c r="B57" s="26" t="s">
        <v>16</v>
      </c>
      <c r="C57" s="11"/>
      <c r="D57" s="20"/>
      <c r="E57" s="24">
        <f>E58+E59+E60</f>
        <v>183400279.42000002</v>
      </c>
      <c r="F57" s="24">
        <f>F58+F59+F60</f>
        <v>6171214.3599999994</v>
      </c>
      <c r="G57" s="24">
        <f>G58+G59+G60</f>
        <v>3962911.0199999996</v>
      </c>
      <c r="H57" s="25">
        <v>0</v>
      </c>
      <c r="I57" s="24">
        <f>I58+I59+I60</f>
        <v>861983.5</v>
      </c>
      <c r="J57" s="24">
        <f>J58+J59+J60</f>
        <v>86197777</v>
      </c>
      <c r="K57" s="24">
        <f>K58+K59+K60</f>
        <v>153155187.46000001</v>
      </c>
      <c r="L57" s="24">
        <f>L58+L59+L60</f>
        <v>57479190.219999999</v>
      </c>
      <c r="M57" s="24">
        <f>M58+M59+M60</f>
        <v>21579988.73</v>
      </c>
      <c r="N57" s="10"/>
      <c r="O57" s="23" t="s">
        <v>15</v>
      </c>
      <c r="Q57" s="5"/>
    </row>
    <row r="58" spans="1:17" s="4" customFormat="1" ht="17.25" customHeight="1">
      <c r="A58" s="11"/>
      <c r="B58" s="21" t="s">
        <v>14</v>
      </c>
      <c r="C58" s="11"/>
      <c r="D58" s="20"/>
      <c r="E58" s="18">
        <v>53952098.740000002</v>
      </c>
      <c r="F58" s="18">
        <v>2318335.6</v>
      </c>
      <c r="G58" s="18">
        <v>1502044.28</v>
      </c>
      <c r="H58" s="19">
        <v>0</v>
      </c>
      <c r="I58" s="18">
        <v>251157</v>
      </c>
      <c r="J58" s="18">
        <v>23463497</v>
      </c>
      <c r="K58" s="18">
        <v>40988250.030000001</v>
      </c>
      <c r="L58" s="18">
        <v>13289613.140000001</v>
      </c>
      <c r="M58" s="18">
        <v>9544423.3599999994</v>
      </c>
      <c r="N58" s="10"/>
      <c r="O58" s="22" t="s">
        <v>13</v>
      </c>
      <c r="Q58" s="5"/>
    </row>
    <row r="59" spans="1:17" s="4" customFormat="1" ht="17.25" customHeight="1">
      <c r="A59" s="11"/>
      <c r="B59" s="21" t="s">
        <v>12</v>
      </c>
      <c r="C59" s="11"/>
      <c r="D59" s="20"/>
      <c r="E59" s="18">
        <v>87794220.760000005</v>
      </c>
      <c r="F59" s="18">
        <v>2215027.36</v>
      </c>
      <c r="G59" s="18">
        <v>1424686.15</v>
      </c>
      <c r="H59" s="19">
        <v>0</v>
      </c>
      <c r="I59" s="18">
        <v>399607</v>
      </c>
      <c r="J59" s="18">
        <v>32441002</v>
      </c>
      <c r="K59" s="18">
        <v>65122679.159999996</v>
      </c>
      <c r="L59" s="18">
        <v>26314300.420000002</v>
      </c>
      <c r="M59" s="18">
        <v>4695470.3</v>
      </c>
      <c r="N59" s="10"/>
      <c r="O59" s="17" t="s">
        <v>11</v>
      </c>
      <c r="Q59" s="5"/>
    </row>
    <row r="60" spans="1:17" s="4" customFormat="1" ht="17.25" customHeight="1">
      <c r="A60" s="11"/>
      <c r="B60" s="21" t="s">
        <v>10</v>
      </c>
      <c r="C60" s="11"/>
      <c r="D60" s="20"/>
      <c r="E60" s="18">
        <v>41653959.920000002</v>
      </c>
      <c r="F60" s="18">
        <v>1637851.4</v>
      </c>
      <c r="G60" s="18">
        <v>1036180.59</v>
      </c>
      <c r="H60" s="19">
        <v>0</v>
      </c>
      <c r="I60" s="18">
        <v>211219.5</v>
      </c>
      <c r="J60" s="18">
        <v>30293278</v>
      </c>
      <c r="K60" s="18">
        <v>47044258.270000003</v>
      </c>
      <c r="L60" s="18">
        <v>17875276.66</v>
      </c>
      <c r="M60" s="18">
        <v>7340095.0700000003</v>
      </c>
      <c r="N60" s="10"/>
      <c r="O60" s="17" t="s">
        <v>9</v>
      </c>
      <c r="Q60" s="5"/>
    </row>
    <row r="61" spans="1:17" s="4" customFormat="1" ht="3" customHeight="1">
      <c r="A61" s="13"/>
      <c r="B61" s="13"/>
      <c r="C61" s="13"/>
      <c r="D61" s="16"/>
      <c r="E61" s="14"/>
      <c r="F61" s="14"/>
      <c r="G61" s="14"/>
      <c r="H61" s="15"/>
      <c r="I61" s="14"/>
      <c r="J61" s="14"/>
      <c r="K61" s="14"/>
      <c r="L61" s="14"/>
      <c r="M61" s="14"/>
      <c r="N61" s="13"/>
      <c r="O61" s="12"/>
      <c r="Q61" s="5"/>
    </row>
    <row r="62" spans="1:17" s="4" customFormat="1" ht="3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  <c r="Q62" s="5"/>
    </row>
    <row r="63" spans="1:17" s="8" customFormat="1" ht="15.95" customHeight="1">
      <c r="A63" s="6"/>
      <c r="B63" s="7" t="s">
        <v>7</v>
      </c>
      <c r="C63" s="4" t="s">
        <v>8</v>
      </c>
      <c r="D63" s="4"/>
      <c r="E63" s="4"/>
      <c r="F63" s="4"/>
      <c r="G63" s="6"/>
      <c r="I63" s="7" t="s">
        <v>7</v>
      </c>
      <c r="J63" s="4" t="s">
        <v>6</v>
      </c>
      <c r="K63" s="4"/>
      <c r="L63" s="4"/>
      <c r="M63" s="6"/>
      <c r="N63" s="6"/>
      <c r="O63" s="10"/>
      <c r="P63" s="6"/>
      <c r="Q63" s="9"/>
    </row>
    <row r="64" spans="1:17" s="8" customFormat="1" ht="15.95" customHeight="1">
      <c r="A64" s="6"/>
      <c r="B64" s="7" t="s">
        <v>4</v>
      </c>
      <c r="C64" s="4" t="s">
        <v>5</v>
      </c>
      <c r="D64" s="4"/>
      <c r="E64" s="4"/>
      <c r="F64" s="4"/>
      <c r="G64" s="6"/>
      <c r="H64" s="7"/>
      <c r="I64" s="7" t="s">
        <v>4</v>
      </c>
      <c r="J64" s="4" t="s">
        <v>3</v>
      </c>
      <c r="K64" s="4"/>
      <c r="L64" s="4"/>
      <c r="M64" s="6"/>
      <c r="N64" s="6"/>
      <c r="O64" s="10"/>
      <c r="P64" s="6"/>
      <c r="Q64" s="9"/>
    </row>
    <row r="65" spans="2:17" s="4" customFormat="1" ht="18" customHeight="1">
      <c r="B65" s="4" t="s">
        <v>2</v>
      </c>
      <c r="I65" s="7" t="s">
        <v>1</v>
      </c>
      <c r="J65" s="4" t="s">
        <v>0</v>
      </c>
      <c r="O65" s="6"/>
      <c r="Q65" s="5"/>
    </row>
    <row r="66" spans="2:17" s="4" customFormat="1" ht="15.75">
      <c r="Q66" s="5"/>
    </row>
    <row r="67" spans="2:17">
      <c r="O67" s="4"/>
    </row>
    <row r="69" spans="2:17">
      <c r="H69" s="3"/>
    </row>
    <row r="70" spans="2:17">
      <c r="H70" s="3"/>
    </row>
    <row r="71" spans="2:17">
      <c r="H71" s="3"/>
    </row>
  </sheetData>
  <mergeCells count="12">
    <mergeCell ref="N5:O10"/>
    <mergeCell ref="A5:D10"/>
    <mergeCell ref="K5:M5"/>
    <mergeCell ref="K6:M6"/>
    <mergeCell ref="E6:J6"/>
    <mergeCell ref="E5:J5"/>
    <mergeCell ref="A37:D42"/>
    <mergeCell ref="E37:J37"/>
    <mergeCell ref="K37:M37"/>
    <mergeCell ref="N37:O42"/>
    <mergeCell ref="E38:J38"/>
    <mergeCell ref="K38:M38"/>
  </mergeCells>
  <pageMargins left="0.51181102362204722" right="0.27559055118110237" top="0.78740157480314965" bottom="0.59055118110236227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2015-09-25T04:07:48Z</dcterms:created>
  <dcterms:modified xsi:type="dcterms:W3CDTF">2015-09-25T04:08:21Z</dcterms:modified>
</cp:coreProperties>
</file>