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9\"/>
    </mc:Choice>
  </mc:AlternateContent>
  <bookViews>
    <workbookView xWindow="0" yWindow="0" windowWidth="20490" windowHeight="7680"/>
  </bookViews>
  <sheets>
    <sheet name="T-19.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1" l="1"/>
  <c r="L82" i="1"/>
  <c r="K82" i="1"/>
  <c r="J82" i="1"/>
  <c r="I82" i="1"/>
  <c r="H82" i="1"/>
  <c r="G82" i="1"/>
  <c r="F82" i="1"/>
  <c r="E82" i="1"/>
  <c r="M79" i="1"/>
  <c r="L79" i="1"/>
  <c r="K79" i="1"/>
  <c r="J79" i="1"/>
  <c r="I79" i="1"/>
  <c r="H79" i="1"/>
  <c r="G79" i="1"/>
  <c r="F79" i="1"/>
  <c r="E79" i="1"/>
  <c r="M72" i="1"/>
  <c r="L72" i="1"/>
  <c r="K72" i="1"/>
  <c r="J72" i="1"/>
  <c r="I72" i="1"/>
  <c r="H72" i="1"/>
  <c r="G72" i="1"/>
  <c r="F72" i="1"/>
  <c r="E72" i="1"/>
  <c r="M51" i="1"/>
  <c r="L51" i="1"/>
  <c r="K51" i="1"/>
  <c r="J51" i="1"/>
  <c r="I51" i="1"/>
  <c r="H51" i="1"/>
  <c r="G51" i="1"/>
  <c r="F51" i="1"/>
  <c r="E51" i="1"/>
  <c r="M42" i="1"/>
  <c r="L42" i="1"/>
  <c r="K42" i="1"/>
  <c r="J42" i="1"/>
  <c r="I42" i="1"/>
  <c r="H42" i="1"/>
  <c r="G42" i="1"/>
  <c r="F42" i="1"/>
  <c r="E42" i="1"/>
  <c r="M26" i="1"/>
  <c r="L26" i="1"/>
  <c r="K26" i="1"/>
  <c r="K12" i="1" s="1"/>
  <c r="J26" i="1"/>
  <c r="I26" i="1"/>
  <c r="H26" i="1"/>
  <c r="G26" i="1"/>
  <c r="F26" i="1"/>
  <c r="E26" i="1"/>
  <c r="M21" i="1"/>
  <c r="L21" i="1"/>
  <c r="K21" i="1"/>
  <c r="J21" i="1"/>
  <c r="I21" i="1"/>
  <c r="G21" i="1"/>
  <c r="F21" i="1"/>
  <c r="F12" i="1" s="1"/>
  <c r="E21" i="1"/>
  <c r="M13" i="1"/>
  <c r="L13" i="1"/>
  <c r="L12" i="1" s="1"/>
  <c r="K13" i="1"/>
  <c r="J13" i="1"/>
  <c r="I13" i="1"/>
  <c r="H13" i="1"/>
  <c r="G13" i="1"/>
  <c r="G12" i="1" s="1"/>
  <c r="F13" i="1"/>
  <c r="E13" i="1"/>
  <c r="M12" i="1"/>
  <c r="J12" i="1"/>
  <c r="I12" i="1"/>
  <c r="H12" i="1"/>
  <c r="E12" i="1"/>
</calcChain>
</file>

<file path=xl/sharedStrings.xml><?xml version="1.0" encoding="utf-8"?>
<sst xmlns="http://schemas.openxmlformats.org/spreadsheetml/2006/main" count="337" uniqueCount="140">
  <si>
    <t xml:space="preserve">ตาราง   </t>
  </si>
  <si>
    <t xml:space="preserve">รายรับ และรายจ่ายจริงของเทศบาล จำแนกตามประเภท เป็นรายอำเภอ และเทศบาล ปีงบประมาณ 2558  </t>
  </si>
  <si>
    <t>Table</t>
  </si>
  <si>
    <t xml:space="preserve">Actual Revenue and Expenditure of Municipality by Type, District and Municipality: Fiscal Year 2015  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</si>
  <si>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</si>
  <si>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</si>
  <si>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</si>
  <si>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</si>
  <si>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</si>
  <si>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</si>
  <si>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</si>
  <si>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</si>
  <si>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</si>
  <si>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</si>
  <si>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</si>
  <si>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</si>
  <si>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</si>
  <si>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</si>
  <si>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</si>
  <si>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</si>
  <si>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</si>
  <si>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</si>
  <si>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</si>
  <si>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</si>
  <si>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</si>
  <si>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</si>
  <si>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</si>
  <si>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</si>
  <si>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</si>
  <si>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</si>
  <si>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</si>
  <si>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</si>
  <si>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</si>
  <si>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</si>
  <si>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รวมยอด</t>
  </si>
  <si>
    <t>Total</t>
  </si>
  <si>
    <t>อำเภอเมืองชัยนาท</t>
  </si>
  <si>
    <t>Mueang Chai Nat District</t>
  </si>
  <si>
    <t xml:space="preserve">   เทศบาลเมืองชัยนาท</t>
  </si>
  <si>
    <t xml:space="preserve">   Chai Nat Town Municipality</t>
  </si>
  <si>
    <t xml:space="preserve">   เทศบาลตำบลชัยนาท</t>
  </si>
  <si>
    <t xml:space="preserve">                     ...</t>
  </si>
  <si>
    <t xml:space="preserve">                   ...</t>
  </si>
  <si>
    <t xml:space="preserve">                  ...</t>
  </si>
  <si>
    <t xml:space="preserve">                    ...</t>
  </si>
  <si>
    <t xml:space="preserve">                      ...</t>
  </si>
  <si>
    <t xml:space="preserve">   Chai Nat Subdistrict Municipality</t>
  </si>
  <si>
    <t xml:space="preserve">   เทศบาลตำบลนางลือ</t>
  </si>
  <si>
    <t xml:space="preserve">   Nang Lue Subdistrict Municipality</t>
  </si>
  <si>
    <t xml:space="preserve">   เทศบาลตำบลเสือโฮก</t>
  </si>
  <si>
    <t xml:space="preserve">   Suea Hok Subdistrict Municipality</t>
  </si>
  <si>
    <t xml:space="preserve">   เทศบาลตำบลบ้านกล้วย</t>
  </si>
  <si>
    <t xml:space="preserve">   Ban Kluai Subdistrict Municipality</t>
  </si>
  <si>
    <t xml:space="preserve">   เทศบาลตำบลหาดท่าเสา</t>
  </si>
  <si>
    <t xml:space="preserve">   Hat Tha Sao Subdistrict Municipality</t>
  </si>
  <si>
    <t xml:space="preserve">   เทศบาลตำบลธรรมามูล</t>
  </si>
  <si>
    <t xml:space="preserve">   Thannanoon Subdistrict Municipality</t>
  </si>
  <si>
    <t>อำเภอมโนรมย์</t>
  </si>
  <si>
    <t>Manorom District</t>
  </si>
  <si>
    <t xml:space="preserve">   เทศบาลตำบลคุ้งสำเภา</t>
  </si>
  <si>
    <t xml:space="preserve">   Khung Samphao Subdistrict Municipality</t>
  </si>
  <si>
    <t xml:space="preserve">   เทศบาลตำบลหางน้ำสาคร</t>
  </si>
  <si>
    <t xml:space="preserve">   Hang Nam Sakhon Subdistrict Municipality</t>
  </si>
  <si>
    <t xml:space="preserve">   เทศบาลตำบลศิลาดาน</t>
  </si>
  <si>
    <t xml:space="preserve">   Siladan Subdistrict Municipality</t>
  </si>
  <si>
    <t xml:space="preserve">   เทศบาลตำบลมโนรมย์</t>
  </si>
  <si>
    <t xml:space="preserve">   Manorom Subdistrict Municipality</t>
  </si>
  <si>
    <t>อำเภอวัดสิงห์</t>
  </si>
  <si>
    <t>Wat Sing District</t>
  </si>
  <si>
    <t xml:space="preserve">   เทศบาลตำบลวัดสิงห์</t>
  </si>
  <si>
    <t xml:space="preserve">   Wat Sing Subdistrict Municipality</t>
  </si>
  <si>
    <t xml:space="preserve">   เทศบาลตำบลหนองน้อย</t>
  </si>
  <si>
    <t xml:space="preserve">   Nongnoi Subdistrict Municipality</t>
  </si>
  <si>
    <t xml:space="preserve">   เทศบาลตำบลหนองขุ่น</t>
  </si>
  <si>
    <t xml:space="preserve">   Nong Kun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</si>
  <si>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2558  (ต่อ)</t>
  </si>
  <si>
    <t>Actual Revenue and Expenditure of Municipality by Type, District and Municipality: Fiscal Year 2015  (Cont.)</t>
  </si>
  <si>
    <t>อำเภอสรรพยา</t>
  </si>
  <si>
    <t>Sapphaya District</t>
  </si>
  <si>
    <t xml:space="preserve">   เทศบาลตำบลโพธิ์พิทักษ์</t>
  </si>
  <si>
    <t xml:space="preserve">                 ...</t>
  </si>
  <si>
    <t xml:space="preserve">    Phopitak Subdistrict Municipality</t>
  </si>
  <si>
    <t xml:space="preserve">   เทศบาลตำบลสรรพยา</t>
  </si>
  <si>
    <t xml:space="preserve">   Sapphaya Subdistrict Municipality</t>
  </si>
  <si>
    <t xml:space="preserve">   เทศบาลตำบลโพนางดำตก</t>
  </si>
  <si>
    <t xml:space="preserve">   Pro Nang Dam Tok Subdistrict Municipality</t>
  </si>
  <si>
    <t xml:space="preserve">   เทศบาลตำบลโพนางดำออก</t>
  </si>
  <si>
    <t xml:space="preserve">   Pro Nang Dam Oke Subdistrict Municipality</t>
  </si>
  <si>
    <t xml:space="preserve">   เทศบาลตำบลตลุก</t>
  </si>
  <si>
    <t xml:space="preserve">   Tha Luk Subdistrict Municipality</t>
  </si>
  <si>
    <t xml:space="preserve">   เทศบาลตำบลบางหลวง</t>
  </si>
  <si>
    <t xml:space="preserve">   Bang Luang Subdistrict Municipality</t>
  </si>
  <si>
    <t xml:space="preserve">   เทศบาลตำบลหาดอาษา</t>
  </si>
  <si>
    <t xml:space="preserve">   Had Ar Sa Subdistrict Municipality</t>
  </si>
  <si>
    <t xml:space="preserve">   เทศบาลตำบลเจ้าพระยา</t>
  </si>
  <si>
    <t xml:space="preserve">   Jaophaya Subdistrict Municipality</t>
  </si>
  <si>
    <t>อำเภอสรรคบุรี</t>
  </si>
  <si>
    <t>Sankhaburi District</t>
  </si>
  <si>
    <t xml:space="preserve">   เทศบาลตำบลแพรกศรีราชา</t>
  </si>
  <si>
    <t xml:space="preserve">   Phraek Si Racha Subdistrict Municipality</t>
  </si>
  <si>
    <t xml:space="preserve">   เทศบาลตำบลสรรคบุรี</t>
  </si>
  <si>
    <t xml:space="preserve">   Sankhaburi Subdistrict Municipality</t>
  </si>
  <si>
    <t xml:space="preserve">   เทศบาลตำบลดงคอน</t>
  </si>
  <si>
    <t xml:space="preserve">   Dong Kron Subdistrict Municipality</t>
  </si>
  <si>
    <t xml:space="preserve">   เทศบาลตำบลบางขุด</t>
  </si>
  <si>
    <t xml:space="preserve">   Bang Kud  Subdistrict Municipality</t>
  </si>
  <si>
    <t xml:space="preserve">   เทศบาลตำบลโพธิ์งาม</t>
  </si>
  <si>
    <t xml:space="preserve">   Phoe Ngam  Subdistrict Municipality</t>
  </si>
  <si>
    <t xml:space="preserve">   เทศบาลตำบลห้วยกรด</t>
  </si>
  <si>
    <t xml:space="preserve">   Huay Krod  Subdistrict Municipality</t>
  </si>
  <si>
    <t xml:space="preserve">   เทศบาลตำบลห้วยกรดพัฒนา</t>
  </si>
  <si>
    <t xml:space="preserve">   Huay Krod Pattana  Subdistrict Municipality</t>
  </si>
  <si>
    <t xml:space="preserve">   เทศบาลตำบลดอนกำ</t>
  </si>
  <si>
    <t xml:space="preserve">   Don Kham Subdistrict Municipality</t>
  </si>
  <si>
    <t>อำเภอหันคา</t>
  </si>
  <si>
    <t>Hankha District</t>
  </si>
  <si>
    <t xml:space="preserve">   เทศบาลตำบลสามง่ามท่าโบสถ์</t>
  </si>
  <si>
    <t xml:space="preserve">   Sam Ngam Tha Bot Subdistrict Municipality</t>
  </si>
  <si>
    <t xml:space="preserve">   เทศบาลตำบลหันคา</t>
  </si>
  <si>
    <t xml:space="preserve">   Hankha Subdistrict Municipality</t>
  </si>
  <si>
    <t xml:space="preserve">   เทศบาลตำบลหนองแซง</t>
  </si>
  <si>
    <t xml:space="preserve">   Nong Saeng Subdistrict Municipality</t>
  </si>
  <si>
    <t xml:space="preserve">   เทศบาลตำบลสามง่ามพัฒนา</t>
  </si>
  <si>
    <t xml:space="preserve">   Sam Ngam Pattna Subdistrict Municipality</t>
  </si>
  <si>
    <t xml:space="preserve">   เทศบาลตำบลห้วยงู</t>
  </si>
  <si>
    <t xml:space="preserve">   Huay Hgoo Subdistrict Municipality</t>
  </si>
  <si>
    <t xml:space="preserve">   เทศบาลตำบลบ้านเชี่ยน</t>
  </si>
  <si>
    <t xml:space="preserve">   Ban Chean Subdistrict Municipality</t>
  </si>
  <si>
    <t>อำเภอหนองมะโมง</t>
  </si>
  <si>
    <t>Nong Mamong District</t>
  </si>
  <si>
    <t xml:space="preserve">   เทศบาลตำบลวังตะเคียน</t>
  </si>
  <si>
    <t xml:space="preserve">   Wang Takhian Subdistrict Municipality</t>
  </si>
  <si>
    <t xml:space="preserve">   เทศบาลตำบลหนองมะโมง</t>
  </si>
  <si>
    <t xml:space="preserve">   Nong Mamong Subdistrict Municipality</t>
  </si>
  <si>
    <t>อำเภอเนินขาม</t>
  </si>
  <si>
    <t>Noen Kham District</t>
  </si>
  <si>
    <t xml:space="preserve">   เทศบาลตำบลเนินขาม</t>
  </si>
  <si>
    <t xml:space="preserve">   Noen Kham Subdistrict Municipality</t>
  </si>
  <si>
    <t xml:space="preserve">     ที่มา:  สำนักงานส่งเสริมการปกครองท้องถิ่นจังหวัดชัยนาท</t>
  </si>
  <si>
    <t xml:space="preserve"> Source:  Chainat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</si>
</sst>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_-* #,##0.00_-;\-* #,##0.00_-;_-* \-??_-;_-@_-"/>
  </numFmts>
  <fonts count="2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  <charset val="222"/>
    </font>
    <font>
      <sz val="10"/>
      <color theme="0"/>
      <name val="TH SarabunPSK"/>
      <family val="2"/>
      <charset val="222"/>
    </font>
    <font>
      <sz val="10"/>
      <color theme="1"/>
      <name val="TH SarabunPSK"/>
      <family val="2"/>
      <charset val="222"/>
    </font>
    <font>
      <sz val="10"/>
      <color rgb="FFFF0000"/>
      <name val="TH SarabunPSK"/>
      <family val="2"/>
    </font>
    <font>
      <sz val="12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4"/>
      <color rgb="FFFF0000"/>
      <name val="TH SarabunPSK"/>
      <family val="2"/>
    </font>
    <font>
      <sz val="9"/>
      <color theme="1"/>
      <name val="TH SarabunPSK"/>
      <family val="2"/>
    </font>
    <font>
      <sz val="9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Fill="1" applyBorder="1"/>
    <xf numFmtId="0" fontId="2" fillId="0" borderId="0" xfId="0" applyFont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7" fillId="0" borderId="0" xfId="0" applyFont="1" applyFill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8" fillId="0" borderId="0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9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/>
    </xf>
    <xf numFmtId="165" fontId="9" fillId="0" borderId="11" xfId="1" applyNumberFormat="1" applyFont="1" applyFill="1" applyBorder="1" applyAlignment="1" applyProtection="1"/>
    <xf numFmtId="0" fontId="4" fillId="0" borderId="8" xfId="0" applyFont="1" applyFill="1" applyBorder="1" applyAlignment="1">
      <alignment horizontal="center"/>
    </xf>
    <xf numFmtId="165" fontId="10" fillId="0" borderId="11" xfId="0" applyNumberFormat="1" applyFont="1" applyFill="1" applyBorder="1"/>
    <xf numFmtId="165" fontId="11" fillId="0" borderId="11" xfId="1" applyNumberFormat="1" applyFont="1" applyFill="1" applyBorder="1" applyAlignment="1" applyProtection="1"/>
    <xf numFmtId="165" fontId="11" fillId="0" borderId="11" xfId="1" applyNumberFormat="1" applyFont="1" applyFill="1" applyBorder="1" applyAlignment="1" applyProtection="1">
      <alignment horizontal="right"/>
    </xf>
    <xf numFmtId="0" fontId="12" fillId="0" borderId="0" xfId="0" applyFont="1" applyFill="1"/>
    <xf numFmtId="165" fontId="11" fillId="0" borderId="11" xfId="1" quotePrefix="1" applyNumberFormat="1" applyFont="1" applyFill="1" applyBorder="1" applyAlignment="1" applyProtection="1"/>
    <xf numFmtId="165" fontId="11" fillId="0" borderId="12" xfId="1" quotePrefix="1" applyNumberFormat="1" applyFont="1" applyFill="1" applyBorder="1" applyAlignment="1" applyProtection="1"/>
    <xf numFmtId="0" fontId="13" fillId="0" borderId="0" xfId="0" applyFont="1" applyFill="1"/>
    <xf numFmtId="0" fontId="5" fillId="0" borderId="0" xfId="0" applyFont="1" applyFill="1" applyBorder="1"/>
    <xf numFmtId="165" fontId="10" fillId="0" borderId="11" xfId="1" quotePrefix="1" applyNumberFormat="1" applyFont="1" applyFill="1" applyBorder="1" applyAlignment="1" applyProtection="1"/>
    <xf numFmtId="0" fontId="5" fillId="0" borderId="0" xfId="0" applyFont="1" applyFill="1" applyAlignment="1">
      <alignment vertical="center"/>
    </xf>
    <xf numFmtId="0" fontId="12" fillId="0" borderId="0" xfId="0" applyFont="1" applyFill="1" applyBorder="1"/>
    <xf numFmtId="0" fontId="5" fillId="0" borderId="0" xfId="0" applyFont="1" applyFill="1" applyBorder="1" applyAlignment="1"/>
    <xf numFmtId="0" fontId="12" fillId="0" borderId="0" xfId="0" applyFont="1" applyFill="1" applyBorder="1" applyAlignment="1"/>
    <xf numFmtId="165" fontId="5" fillId="0" borderId="0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>
      <alignment horizontal="right"/>
    </xf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Fill="1"/>
    <xf numFmtId="0" fontId="16" fillId="0" borderId="0" xfId="0" applyFont="1" applyFill="1" applyBorder="1"/>
    <xf numFmtId="0" fontId="14" fillId="0" borderId="0" xfId="0" applyFont="1" applyBorder="1" applyAlignment="1">
      <alignment horizontal="left"/>
    </xf>
    <xf numFmtId="0" fontId="17" fillId="0" borderId="0" xfId="0" applyFont="1" applyFill="1" applyBorder="1"/>
    <xf numFmtId="0" fontId="17" fillId="0" borderId="0" xfId="0" applyFont="1" applyFill="1"/>
    <xf numFmtId="164" fontId="17" fillId="0" borderId="0" xfId="0" applyNumberFormat="1" applyFont="1" applyFill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right"/>
    </xf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shrinkToFit="1"/>
    </xf>
    <xf numFmtId="0" fontId="18" fillId="0" borderId="1" xfId="0" applyFont="1" applyFill="1" applyBorder="1" applyAlignment="1">
      <alignment horizontal="center" shrinkToFit="1"/>
    </xf>
    <xf numFmtId="0" fontId="18" fillId="0" borderId="2" xfId="0" applyFont="1" applyFill="1" applyBorder="1" applyAlignment="1">
      <alignment horizontal="center" shrinkToFit="1"/>
    </xf>
    <xf numFmtId="0" fontId="18" fillId="0" borderId="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vertical="center" shrinkToFit="1"/>
    </xf>
    <xf numFmtId="0" fontId="18" fillId="0" borderId="9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/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vertical="center" shrinkToFit="1"/>
    </xf>
    <xf numFmtId="0" fontId="18" fillId="0" borderId="6" xfId="0" applyFont="1" applyFill="1" applyBorder="1" applyAlignment="1">
      <alignment vertical="center" shrinkToFit="1"/>
    </xf>
    <xf numFmtId="0" fontId="18" fillId="0" borderId="0" xfId="0" applyFont="1" applyFill="1" applyAlignment="1">
      <alignment vertical="center"/>
    </xf>
    <xf numFmtId="165" fontId="18" fillId="0" borderId="11" xfId="1" applyNumberFormat="1" applyFont="1" applyFill="1" applyBorder="1" applyAlignment="1" applyProtection="1"/>
    <xf numFmtId="0" fontId="18" fillId="0" borderId="0" xfId="0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165" fontId="5" fillId="0" borderId="11" xfId="1" quotePrefix="1" applyNumberFormat="1" applyFont="1" applyFill="1" applyBorder="1" applyAlignment="1" applyProtection="1"/>
    <xf numFmtId="0" fontId="4" fillId="0" borderId="0" xfId="0" applyFont="1" applyFill="1" applyBorder="1" applyAlignment="1">
      <alignment horizontal="center"/>
    </xf>
    <xf numFmtId="0" fontId="19" fillId="0" borderId="0" xfId="0" applyFont="1" applyFill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Border="1"/>
    <xf numFmtId="165" fontId="5" fillId="0" borderId="11" xfId="1" applyNumberFormat="1" applyFont="1" applyFill="1" applyBorder="1" applyAlignment="1" applyProtection="1"/>
    <xf numFmtId="0" fontId="20" fillId="0" borderId="0" xfId="0" applyFont="1" applyFill="1" applyAlignment="1">
      <alignment vertical="center"/>
    </xf>
    <xf numFmtId="165" fontId="18" fillId="0" borderId="11" xfId="1" applyNumberFormat="1" applyFont="1" applyFill="1" applyBorder="1" applyAlignment="1" applyProtection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165" fontId="10" fillId="0" borderId="13" xfId="0" applyNumberFormat="1" applyFont="1" applyFill="1" applyBorder="1"/>
    <xf numFmtId="0" fontId="5" fillId="0" borderId="0" xfId="0" applyFont="1" applyAlignment="1">
      <alignment vertical="center"/>
    </xf>
    <xf numFmtId="0" fontId="19" fillId="0" borderId="0" xfId="0" applyFont="1"/>
    <xf numFmtId="0" fontId="21" fillId="0" borderId="0" xfId="0" applyFont="1" applyAlignment="1">
      <alignment vertical="center"/>
    </xf>
    <xf numFmtId="165" fontId="5" fillId="0" borderId="11" xfId="1" applyNumberFormat="1" applyFont="1" applyFill="1" applyBorder="1" applyAlignment="1" applyProtection="1">
      <alignment horizontal="right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7" fillId="0" borderId="0" xfId="0" applyFont="1"/>
    <xf numFmtId="0" fontId="22" fillId="0" borderId="0" xfId="0" applyFont="1" applyAlignment="1">
      <alignment horizontal="right"/>
    </xf>
    <xf numFmtId="0" fontId="2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647700</xdr:colOff>
      <xdr:row>0</xdr:row>
      <xdr:rowOff>9525</xdr:rowOff>
    </xdr:from>
    <xdr:to>
      <xdr:col>20</xdr:col>
      <xdr:colOff>742950</xdr:colOff>
      <xdr:row>29</xdr:row>
      <xdr:rowOff>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5570200" y="9525"/>
          <a:ext cx="965815" cy="6094669"/>
          <a:chOff x="993" y="0"/>
          <a:chExt cx="71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0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  <a:r>
              <a:rPr lang="en-US" sz="1400" b="1" i="0" strike="noStrike">
                <a:solidFill>
                  <a:schemeClr val="bg1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chemeClr val="bg1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0</xdr:colOff>
      <xdr:row>31</xdr:row>
      <xdr:rowOff>19050</xdr:rowOff>
    </xdr:from>
    <xdr:to>
      <xdr:col>19</xdr:col>
      <xdr:colOff>742950</xdr:colOff>
      <xdr:row>60</xdr:row>
      <xdr:rowOff>0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4922500" y="6430502"/>
          <a:ext cx="742950" cy="6044175"/>
          <a:chOff x="995" y="0"/>
          <a:chExt cx="55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8" y="161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5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0</xdr:colOff>
      <xdr:row>61</xdr:row>
      <xdr:rowOff>95250</xdr:rowOff>
    </xdr:from>
    <xdr:to>
      <xdr:col>20</xdr:col>
      <xdr:colOff>38100</xdr:colOff>
      <xdr:row>88</xdr:row>
      <xdr:rowOff>228600</xdr:rowOff>
    </xdr:to>
    <xdr:grpSp>
      <xdr:nvGrpSpPr>
        <xdr:cNvPr id="10" name="Group 74"/>
        <xdr:cNvGrpSpPr>
          <a:grpSpLocks/>
        </xdr:cNvGrpSpPr>
      </xdr:nvGrpSpPr>
      <xdr:grpSpPr bwMode="auto">
        <a:xfrm>
          <a:off x="14922500" y="12805492"/>
          <a:ext cx="908665" cy="6124882"/>
          <a:chOff x="993" y="0"/>
          <a:chExt cx="71" cy="66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30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3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r>
              <a:rPr lang="en-US" sz="1400" b="1" i="0" strike="noStrike">
                <a:solidFill>
                  <a:schemeClr val="bg1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chemeClr val="bg1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1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&#3605;&#3634;&#3619;&#3634;&#3591;&#3626;&#3606;&#3636;&#3605;&#3636;2559/19%20&#3626;&#3606;&#3636;&#3605;&#3636;&#3585;&#3634;&#3619;&#3588;&#3621;&#3633;&#35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"/>
      <sheetName val="T-19.2 (2)"/>
      <sheetName val="T-19.2 (3)"/>
      <sheetName val="T-19.3"/>
      <sheetName val="T-19.3 (2)"/>
      <sheetName val="T-19.4"/>
      <sheetName val="T-19.5"/>
    </sheetNames>
    <sheetDataSet>
      <sheetData sheetId="0"/>
      <sheetData sheetId="1"/>
      <sheetData sheetId="2">
        <row r="11">
          <cell r="E11">
            <v>81707924.150000006</v>
          </cell>
          <cell r="F11">
            <v>1696149</v>
          </cell>
          <cell r="G11">
            <v>1376022.3800000001</v>
          </cell>
          <cell r="H11">
            <v>400000</v>
          </cell>
          <cell r="I11">
            <v>402057</v>
          </cell>
          <cell r="J11">
            <v>115784229</v>
          </cell>
          <cell r="K11">
            <v>284248185.49000001</v>
          </cell>
          <cell r="L11">
            <v>27799973.18</v>
          </cell>
          <cell r="M11">
            <v>43208479.509999998</v>
          </cell>
        </row>
        <row r="20">
          <cell r="E20">
            <v>115132188.59</v>
          </cell>
          <cell r="F20">
            <v>4385920.5</v>
          </cell>
          <cell r="G20">
            <v>3661236.5</v>
          </cell>
          <cell r="H20">
            <v>684316</v>
          </cell>
          <cell r="I20">
            <v>1626654.42</v>
          </cell>
          <cell r="J20">
            <v>182918776.19</v>
          </cell>
          <cell r="K20">
            <v>111448969.14</v>
          </cell>
          <cell r="L20">
            <v>88233343.170000002</v>
          </cell>
          <cell r="M20">
            <v>64417911.170000002</v>
          </cell>
        </row>
      </sheetData>
      <sheetData sheetId="3">
        <row r="11">
          <cell r="E11">
            <v>90472680.460000008</v>
          </cell>
          <cell r="F11">
            <v>11026934.82</v>
          </cell>
          <cell r="G11">
            <v>1317151.69</v>
          </cell>
          <cell r="H11">
            <v>2060540</v>
          </cell>
          <cell r="I11">
            <v>580670.9</v>
          </cell>
          <cell r="J11">
            <v>112507397.43000001</v>
          </cell>
          <cell r="K11">
            <v>81058285.979999989</v>
          </cell>
          <cell r="L11">
            <v>81400144.659999996</v>
          </cell>
          <cell r="M11">
            <v>7289612.1799999997</v>
          </cell>
        </row>
        <row r="18">
          <cell r="E18">
            <v>15857450.42</v>
          </cell>
          <cell r="F18">
            <v>216184.4</v>
          </cell>
          <cell r="G18">
            <v>294416.68</v>
          </cell>
          <cell r="H18">
            <v>569519</v>
          </cell>
          <cell r="I18">
            <v>99700</v>
          </cell>
          <cell r="J18">
            <v>28701580</v>
          </cell>
          <cell r="K18">
            <v>17125674.059999999</v>
          </cell>
          <cell r="L18">
            <v>6102500</v>
          </cell>
          <cell r="M18">
            <v>613500</v>
          </cell>
        </row>
        <row r="21">
          <cell r="E21">
            <v>16675686.08</v>
          </cell>
          <cell r="F21">
            <v>177338</v>
          </cell>
          <cell r="G21">
            <v>314598.37</v>
          </cell>
          <cell r="H21">
            <v>1604904</v>
          </cell>
          <cell r="I21">
            <v>453088.99</v>
          </cell>
          <cell r="J21">
            <v>47707560</v>
          </cell>
          <cell r="K21">
            <v>20694231</v>
          </cell>
          <cell r="L21">
            <v>30074738</v>
          </cell>
          <cell r="M21">
            <v>1922082.41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8"/>
  <sheetViews>
    <sheetView showGridLines="0" tabSelected="1" zoomScale="93" zoomScaleNormal="93" workbookViewId="0">
      <selection activeCell="A62" sqref="A62:IV88"/>
    </sheetView>
  </sheetViews>
  <sheetFormatPr defaultColWidth="9.09765625" defaultRowHeight="18.75"/>
  <cols>
    <col min="1" max="1" width="1.69921875" style="13" customWidth="1"/>
    <col min="2" max="2" width="5.3984375" style="13" customWidth="1"/>
    <col min="3" max="3" width="4.59765625" style="13" customWidth="1"/>
    <col min="4" max="4" width="6.3984375" style="13" customWidth="1"/>
    <col min="5" max="5" width="11.3984375" style="13" customWidth="1"/>
    <col min="6" max="6" width="10.3984375" style="13" customWidth="1"/>
    <col min="7" max="7" width="10.59765625" style="13" customWidth="1"/>
    <col min="8" max="8" width="10.296875" style="13" customWidth="1"/>
    <col min="9" max="9" width="11" style="13" customWidth="1"/>
    <col min="10" max="11" width="11.296875" style="13" customWidth="1"/>
    <col min="12" max="12" width="11.59765625" style="13" customWidth="1"/>
    <col min="13" max="13" width="11" style="13" customWidth="1"/>
    <col min="14" max="14" width="1.296875" style="13" customWidth="1"/>
    <col min="15" max="15" width="26.69921875" style="13" customWidth="1"/>
    <col min="16" max="16" width="1.296875" style="13" customWidth="1"/>
    <col min="17" max="17" width="5.09765625" style="13" customWidth="1"/>
    <col min="18" max="18" width="4.59765625" style="13" customWidth="1"/>
    <col min="19" max="19" width="0.59765625" style="13" customWidth="1"/>
    <col min="20" max="16384" width="9.09765625" style="13"/>
  </cols>
  <sheetData>
    <row r="1" spans="1:15" s="1" customFormat="1">
      <c r="B1" s="2" t="s">
        <v>0</v>
      </c>
      <c r="C1" s="3">
        <v>19.2</v>
      </c>
      <c r="D1" s="4" t="s">
        <v>1</v>
      </c>
    </row>
    <row r="2" spans="1:15" s="5" customFormat="1">
      <c r="B2" s="1" t="s">
        <v>2</v>
      </c>
      <c r="C2" s="3">
        <v>19.2</v>
      </c>
      <c r="D2" s="6" t="s">
        <v>3</v>
      </c>
    </row>
    <row r="3" spans="1:15" s="5" customFormat="1" ht="16.5" customHeight="1">
      <c r="A3" s="7"/>
      <c r="B3" s="8"/>
      <c r="C3" s="9"/>
      <c r="D3" s="10"/>
      <c r="E3" s="7"/>
      <c r="F3" s="7"/>
      <c r="G3" s="7"/>
      <c r="H3" s="7"/>
      <c r="I3" s="7"/>
      <c r="J3" s="7"/>
      <c r="K3" s="7"/>
      <c r="L3" s="7"/>
      <c r="M3" s="7"/>
      <c r="N3" s="7"/>
      <c r="O3" s="11" t="s">
        <v>4</v>
      </c>
    </row>
    <row r="4" spans="1:15" ht="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s="23" customFormat="1" ht="21" customHeight="1">
      <c r="A5" s="14" t="s">
        <v>5</v>
      </c>
      <c r="B5" s="14"/>
      <c r="C5" s="14"/>
      <c r="D5" s="15"/>
      <c r="E5" s="16" t="s">
        <v>6</v>
      </c>
      <c r="F5" s="17"/>
      <c r="G5" s="17"/>
      <c r="H5" s="17"/>
      <c r="I5" s="17"/>
      <c r="J5" s="18"/>
      <c r="K5" s="19" t="s">
        <v>7</v>
      </c>
      <c r="L5" s="20"/>
      <c r="M5" s="20"/>
      <c r="N5" s="21" t="s">
        <v>8</v>
      </c>
      <c r="O5" s="22"/>
    </row>
    <row r="6" spans="1:15" s="23" customFormat="1" ht="21" customHeight="1">
      <c r="A6" s="24"/>
      <c r="B6" s="24"/>
      <c r="C6" s="24"/>
      <c r="D6" s="25"/>
      <c r="E6" s="26" t="s">
        <v>9</v>
      </c>
      <c r="F6" s="27"/>
      <c r="G6" s="27"/>
      <c r="H6" s="27"/>
      <c r="I6" s="27"/>
      <c r="J6" s="28"/>
      <c r="K6" s="29" t="s">
        <v>10</v>
      </c>
      <c r="L6" s="30"/>
      <c r="M6" s="30"/>
      <c r="N6" s="31"/>
      <c r="O6" s="32"/>
    </row>
    <row r="7" spans="1:15" s="23" customFormat="1" ht="21" customHeight="1">
      <c r="A7" s="24"/>
      <c r="B7" s="24"/>
      <c r="C7" s="24"/>
      <c r="D7" s="25"/>
      <c r="E7" s="33"/>
      <c r="F7" s="33" t="s">
        <v>11</v>
      </c>
      <c r="G7" s="33"/>
      <c r="H7" s="33"/>
      <c r="I7" s="33"/>
      <c r="J7" s="34"/>
      <c r="K7" s="35"/>
      <c r="L7" s="35" t="s">
        <v>7</v>
      </c>
      <c r="M7" s="35" t="s">
        <v>7</v>
      </c>
      <c r="N7" s="31"/>
      <c r="O7" s="32"/>
    </row>
    <row r="8" spans="1:15" s="23" customFormat="1" ht="21" customHeight="1">
      <c r="A8" s="24"/>
      <c r="B8" s="24"/>
      <c r="C8" s="24"/>
      <c r="D8" s="25"/>
      <c r="E8" s="33" t="s">
        <v>12</v>
      </c>
      <c r="F8" s="33" t="s">
        <v>13</v>
      </c>
      <c r="G8" s="33" t="s">
        <v>14</v>
      </c>
      <c r="H8" s="33" t="s">
        <v>15</v>
      </c>
      <c r="I8" s="33" t="s">
        <v>16</v>
      </c>
      <c r="J8" s="35" t="s">
        <v>17</v>
      </c>
      <c r="K8" s="35" t="s">
        <v>18</v>
      </c>
      <c r="L8" s="35" t="s">
        <v>19</v>
      </c>
      <c r="M8" s="35" t="s">
        <v>20</v>
      </c>
      <c r="N8" s="31"/>
      <c r="O8" s="32"/>
    </row>
    <row r="9" spans="1:15" s="23" customFormat="1" ht="21" customHeight="1">
      <c r="A9" s="24"/>
      <c r="B9" s="24"/>
      <c r="C9" s="24"/>
      <c r="D9" s="25"/>
      <c r="E9" s="33" t="s">
        <v>21</v>
      </c>
      <c r="F9" s="33" t="s">
        <v>22</v>
      </c>
      <c r="G9" s="33" t="s">
        <v>23</v>
      </c>
      <c r="H9" s="33" t="s">
        <v>24</v>
      </c>
      <c r="I9" s="33" t="s">
        <v>25</v>
      </c>
      <c r="J9" s="33" t="s">
        <v>26</v>
      </c>
      <c r="K9" s="35" t="s">
        <v>27</v>
      </c>
      <c r="L9" s="35" t="s">
        <v>28</v>
      </c>
      <c r="M9" s="35" t="s">
        <v>29</v>
      </c>
      <c r="N9" s="31"/>
      <c r="O9" s="32"/>
    </row>
    <row r="10" spans="1:15" s="23" customFormat="1" ht="21" customHeight="1">
      <c r="A10" s="27"/>
      <c r="B10" s="27"/>
      <c r="C10" s="27"/>
      <c r="D10" s="28"/>
      <c r="E10" s="36" t="s">
        <v>30</v>
      </c>
      <c r="F10" s="37"/>
      <c r="G10" s="36"/>
      <c r="H10" s="36" t="s">
        <v>31</v>
      </c>
      <c r="I10" s="36"/>
      <c r="J10" s="36"/>
      <c r="K10" s="38" t="s">
        <v>10</v>
      </c>
      <c r="L10" s="38" t="s">
        <v>32</v>
      </c>
      <c r="M10" s="38" t="s">
        <v>33</v>
      </c>
      <c r="N10" s="39"/>
      <c r="O10" s="40"/>
    </row>
    <row r="11" spans="1:15" s="23" customFormat="1" ht="3" customHeight="1">
      <c r="A11" s="41"/>
      <c r="B11" s="41"/>
      <c r="C11" s="41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41"/>
    </row>
    <row r="12" spans="1:15" s="23" customFormat="1" ht="18.75" customHeight="1">
      <c r="A12" s="45" t="s">
        <v>34</v>
      </c>
      <c r="B12" s="45"/>
      <c r="C12" s="45"/>
      <c r="D12" s="45"/>
      <c r="E12" s="46">
        <f>E13+E21+E26+'[1]T-19.2 (2)'!E11+'[1]T-19.2 (2)'!E20+'[1]T-19.2 (3)'!E11+'[1]T-19.2 (3)'!E18+'[1]T-19.2 (3)'!E21</f>
        <v>554979229.74000013</v>
      </c>
      <c r="F12" s="46">
        <f>F13+F21+F26+'[1]T-19.2 (2)'!F11+'[1]T-19.2 (2)'!F20+'[1]T-19.2 (3)'!F11+'[1]T-19.2 (3)'!F18+'[1]T-19.2 (3)'!F21</f>
        <v>24702620.619999997</v>
      </c>
      <c r="G12" s="46">
        <f>G13+G21+G26+'[1]T-19.2 (2)'!G11+'[1]T-19.2 (2)'!G20+'[1]T-19.2 (3)'!G11+'[1]T-19.2 (3)'!G18+'[1]T-19.2 (3)'!G21</f>
        <v>11687129.419999998</v>
      </c>
      <c r="H12" s="46">
        <f>H13+H26+'[1]T-19.2 (2)'!H11+'[1]T-19.2 (2)'!H20+'[1]T-19.2 (3)'!H11+'[1]T-19.2 (3)'!H18+'[1]T-19.2 (3)'!H21</f>
        <v>16206136.710000001</v>
      </c>
      <c r="I12" s="46">
        <f>I13+I21+I26+'[1]T-19.2 (2)'!I11+'[1]T-19.2 (2)'!I20+'[1]T-19.2 (3)'!I11+'[1]T-19.2 (3)'!I18+'[1]T-19.2 (3)'!I21</f>
        <v>5848673.6100000003</v>
      </c>
      <c r="J12" s="46">
        <f>J13+J21+J26+'[1]T-19.2 (2)'!J11+'[1]T-19.2 (2)'!J20+'[1]T-19.2 (3)'!J11+'[1]T-19.2 (3)'!J18+'[1]T-19.2 (3)'!J21</f>
        <v>823429451.96000004</v>
      </c>
      <c r="K12" s="46">
        <f>K13+K21+K26+'[1]T-19.2 (2)'!K11+'[1]T-19.2 (2)'!K20+'[1]T-19.2 (3)'!K11+'[1]T-19.2 (3)'!K18+'[1]T-19.2 (3)'!K21</f>
        <v>860705243.35000002</v>
      </c>
      <c r="L12" s="46">
        <f>L13+L21+L26+'[1]T-19.2 (2)'!L11+'[1]T-19.2 (2)'!L20+'[1]T-19.2 (3)'!L11+'[1]T-19.2 (3)'!L18+'[1]T-19.2 (3)'!L21</f>
        <v>367095138.39999998</v>
      </c>
      <c r="M12" s="46">
        <f>M13+M21+M26+'[1]T-19.2 (2)'!M11+'[1]T-19.2 (2)'!M20+'[1]T-19.2 (3)'!M11+'[1]T-19.2 (3)'!M18+'[1]T-19.2 (3)'!M21</f>
        <v>195938191.22</v>
      </c>
      <c r="N12" s="47" t="s">
        <v>35</v>
      </c>
      <c r="O12" s="45"/>
    </row>
    <row r="13" spans="1:15" s="23" customFormat="1" ht="17.100000000000001" customHeight="1">
      <c r="A13" s="12" t="s">
        <v>36</v>
      </c>
      <c r="B13" s="12"/>
      <c r="C13" s="12"/>
      <c r="D13" s="12"/>
      <c r="E13" s="48">
        <f>SUM(E14:E20)</f>
        <v>144666139.94</v>
      </c>
      <c r="F13" s="48">
        <f t="shared" ref="F13:M13" si="0">SUM(F14:F20)</f>
        <v>6078034.4899999993</v>
      </c>
      <c r="G13" s="48">
        <f t="shared" si="0"/>
        <v>3255008.16</v>
      </c>
      <c r="H13" s="48">
        <f t="shared" si="0"/>
        <v>9315738.6600000001</v>
      </c>
      <c r="I13" s="48">
        <f t="shared" si="0"/>
        <v>2297595.2999999998</v>
      </c>
      <c r="J13" s="48">
        <f t="shared" si="0"/>
        <v>192103178.53999999</v>
      </c>
      <c r="K13" s="48">
        <f t="shared" si="0"/>
        <v>239473112.47</v>
      </c>
      <c r="L13" s="48">
        <f t="shared" si="0"/>
        <v>91163066.390000001</v>
      </c>
      <c r="M13" s="48">
        <f t="shared" si="0"/>
        <v>57052399.32</v>
      </c>
      <c r="N13" s="12" t="s">
        <v>37</v>
      </c>
      <c r="O13" s="12"/>
    </row>
    <row r="14" spans="1:15" s="23" customFormat="1" ht="17.100000000000001" customHeight="1">
      <c r="A14" s="12"/>
      <c r="B14" s="12" t="s">
        <v>38</v>
      </c>
      <c r="C14" s="12"/>
      <c r="D14" s="12"/>
      <c r="E14" s="49">
        <v>65877180.490000002</v>
      </c>
      <c r="F14" s="49">
        <v>2691281.64</v>
      </c>
      <c r="G14" s="49">
        <v>2162281.64</v>
      </c>
      <c r="H14" s="50">
        <v>5216994.8899999997</v>
      </c>
      <c r="I14" s="49">
        <v>1685934</v>
      </c>
      <c r="J14" s="49">
        <v>99739175.560000002</v>
      </c>
      <c r="K14" s="49">
        <v>156547456.69999999</v>
      </c>
      <c r="L14" s="49">
        <v>38397329.799999997</v>
      </c>
      <c r="M14" s="49">
        <v>15714449.470000001</v>
      </c>
      <c r="N14" s="12"/>
      <c r="O14" s="12" t="s">
        <v>39</v>
      </c>
    </row>
    <row r="15" spans="1:15" s="54" customFormat="1" ht="17.100000000000001" customHeight="1">
      <c r="A15" s="51"/>
      <c r="B15" s="12" t="s">
        <v>40</v>
      </c>
      <c r="C15" s="12"/>
      <c r="D15" s="12"/>
      <c r="E15" s="52" t="s">
        <v>41</v>
      </c>
      <c r="F15" s="52" t="s">
        <v>42</v>
      </c>
      <c r="G15" s="52" t="s">
        <v>42</v>
      </c>
      <c r="H15" s="52" t="s">
        <v>43</v>
      </c>
      <c r="I15" s="52" t="s">
        <v>44</v>
      </c>
      <c r="J15" s="52" t="s">
        <v>44</v>
      </c>
      <c r="K15" s="52" t="s">
        <v>41</v>
      </c>
      <c r="L15" s="52" t="s">
        <v>45</v>
      </c>
      <c r="M15" s="53" t="s">
        <v>44</v>
      </c>
      <c r="N15" s="51"/>
      <c r="O15" s="12" t="s">
        <v>46</v>
      </c>
    </row>
    <row r="16" spans="1:15" s="23" customFormat="1" ht="17.100000000000001" customHeight="1">
      <c r="A16" s="12"/>
      <c r="B16" s="12" t="s">
        <v>47</v>
      </c>
      <c r="C16" s="12"/>
      <c r="D16" s="12"/>
      <c r="E16" s="49">
        <v>17918537.989999998</v>
      </c>
      <c r="F16" s="49">
        <v>2100300.7999999998</v>
      </c>
      <c r="G16" s="49">
        <v>501198.29</v>
      </c>
      <c r="H16" s="52" t="s">
        <v>43</v>
      </c>
      <c r="I16" s="49">
        <v>333285.31</v>
      </c>
      <c r="J16" s="49">
        <v>16601038</v>
      </c>
      <c r="K16" s="49">
        <v>19874480</v>
      </c>
      <c r="L16" s="49">
        <v>20385980</v>
      </c>
      <c r="M16" s="49">
        <v>17612129.030000001</v>
      </c>
      <c r="N16" s="12"/>
      <c r="O16" s="12" t="s">
        <v>48</v>
      </c>
    </row>
    <row r="17" spans="1:15" s="54" customFormat="1" ht="17.100000000000001" customHeight="1">
      <c r="A17" s="51"/>
      <c r="B17" s="12" t="s">
        <v>49</v>
      </c>
      <c r="C17" s="12"/>
      <c r="D17" s="12"/>
      <c r="E17" s="52" t="s">
        <v>41</v>
      </c>
      <c r="F17" s="52" t="s">
        <v>42</v>
      </c>
      <c r="G17" s="52" t="s">
        <v>42</v>
      </c>
      <c r="H17" s="52" t="s">
        <v>43</v>
      </c>
      <c r="I17" s="52" t="s">
        <v>44</v>
      </c>
      <c r="J17" s="52" t="s">
        <v>44</v>
      </c>
      <c r="K17" s="52" t="s">
        <v>41</v>
      </c>
      <c r="L17" s="52" t="s">
        <v>45</v>
      </c>
      <c r="M17" s="52" t="s">
        <v>44</v>
      </c>
      <c r="N17" s="51"/>
      <c r="O17" s="12" t="s">
        <v>50</v>
      </c>
    </row>
    <row r="18" spans="1:15" s="23" customFormat="1" ht="17.100000000000001" customHeight="1">
      <c r="A18" s="55"/>
      <c r="B18" s="12" t="s">
        <v>51</v>
      </c>
      <c r="C18" s="55"/>
      <c r="D18" s="55"/>
      <c r="E18" s="49">
        <v>27310029.91</v>
      </c>
      <c r="F18" s="49">
        <v>474452</v>
      </c>
      <c r="G18" s="49">
        <v>237578.49</v>
      </c>
      <c r="H18" s="50">
        <v>1150558.77</v>
      </c>
      <c r="I18" s="49">
        <v>141230.99</v>
      </c>
      <c r="J18" s="49">
        <v>29125288</v>
      </c>
      <c r="K18" s="49">
        <v>23045731.5</v>
      </c>
      <c r="L18" s="49">
        <v>17771523.59</v>
      </c>
      <c r="M18" s="49">
        <v>1103649.79</v>
      </c>
      <c r="N18" s="12"/>
      <c r="O18" s="12" t="s">
        <v>52</v>
      </c>
    </row>
    <row r="19" spans="1:15" s="23" customFormat="1" ht="17.100000000000001" customHeight="1">
      <c r="A19" s="55"/>
      <c r="B19" s="12" t="s">
        <v>53</v>
      </c>
      <c r="C19" s="12"/>
      <c r="D19" s="12"/>
      <c r="E19" s="49">
        <v>15601179.16</v>
      </c>
      <c r="F19" s="49">
        <v>377206.8</v>
      </c>
      <c r="G19" s="49">
        <v>197153.72</v>
      </c>
      <c r="H19" s="50">
        <v>964083</v>
      </c>
      <c r="I19" s="49">
        <v>49745</v>
      </c>
      <c r="J19" s="49">
        <v>20619963.100000001</v>
      </c>
      <c r="K19" s="49">
        <v>17205947.859999999</v>
      </c>
      <c r="L19" s="49">
        <v>8208480</v>
      </c>
      <c r="M19" s="49">
        <v>8983907.5</v>
      </c>
      <c r="N19" s="12"/>
      <c r="O19" s="12" t="s">
        <v>54</v>
      </c>
    </row>
    <row r="20" spans="1:15" s="23" customFormat="1" ht="17.100000000000001" customHeight="1">
      <c r="A20" s="55"/>
      <c r="B20" s="12" t="s">
        <v>55</v>
      </c>
      <c r="C20" s="12"/>
      <c r="D20" s="12"/>
      <c r="E20" s="49">
        <v>17959212.390000001</v>
      </c>
      <c r="F20" s="49">
        <v>434793.25</v>
      </c>
      <c r="G20" s="49">
        <v>156796.01999999999</v>
      </c>
      <c r="H20" s="50">
        <v>1984102</v>
      </c>
      <c r="I20" s="49">
        <v>87400</v>
      </c>
      <c r="J20" s="49">
        <v>26017713.879999999</v>
      </c>
      <c r="K20" s="49">
        <v>22799496.41</v>
      </c>
      <c r="L20" s="49">
        <v>6399753</v>
      </c>
      <c r="M20" s="49">
        <v>13638263.529999999</v>
      </c>
      <c r="N20" s="12"/>
      <c r="O20" s="12" t="s">
        <v>56</v>
      </c>
    </row>
    <row r="21" spans="1:15" s="23" customFormat="1" ht="17.100000000000001" customHeight="1">
      <c r="A21" s="12" t="s">
        <v>57</v>
      </c>
      <c r="B21" s="12"/>
      <c r="C21" s="12"/>
      <c r="D21" s="12"/>
      <c r="E21" s="48">
        <f>SUM(E22:E25)</f>
        <v>43442813.299999997</v>
      </c>
      <c r="F21" s="48">
        <f t="shared" ref="F21:M21" si="1">SUM(F22:F25)</f>
        <v>747760.41</v>
      </c>
      <c r="G21" s="48">
        <f t="shared" si="1"/>
        <v>595123.01</v>
      </c>
      <c r="H21" s="56" t="s">
        <v>43</v>
      </c>
      <c r="I21" s="48">
        <f t="shared" si="1"/>
        <v>253721</v>
      </c>
      <c r="J21" s="48">
        <f t="shared" si="1"/>
        <v>62178878</v>
      </c>
      <c r="K21" s="48">
        <f t="shared" si="1"/>
        <v>50835765.579999998</v>
      </c>
      <c r="L21" s="48">
        <f t="shared" si="1"/>
        <v>29475493</v>
      </c>
      <c r="M21" s="48">
        <f t="shared" si="1"/>
        <v>16401993.779999999</v>
      </c>
      <c r="N21" s="12" t="s">
        <v>58</v>
      </c>
      <c r="O21" s="12"/>
    </row>
    <row r="22" spans="1:15" s="23" customFormat="1" ht="17.100000000000001" customHeight="1">
      <c r="A22" s="55"/>
      <c r="B22" s="57" t="s">
        <v>59</v>
      </c>
      <c r="C22" s="57"/>
      <c r="D22" s="57"/>
      <c r="E22" s="49">
        <v>1506488.63</v>
      </c>
      <c r="F22" s="49">
        <v>10120.25</v>
      </c>
      <c r="G22" s="49">
        <v>21239.5</v>
      </c>
      <c r="H22" s="52" t="s">
        <v>43</v>
      </c>
      <c r="I22" s="49">
        <v>415</v>
      </c>
      <c r="J22" s="49">
        <v>251160</v>
      </c>
      <c r="K22" s="49">
        <v>265275.58</v>
      </c>
      <c r="L22" s="49">
        <v>40200</v>
      </c>
      <c r="M22" s="49">
        <v>11526.35</v>
      </c>
      <c r="N22" s="12" t="s">
        <v>60</v>
      </c>
      <c r="O22" s="12" t="s">
        <v>60</v>
      </c>
    </row>
    <row r="23" spans="1:15" s="23" customFormat="1" ht="17.100000000000001" customHeight="1">
      <c r="A23" s="55"/>
      <c r="B23" s="57" t="s">
        <v>61</v>
      </c>
      <c r="C23" s="57"/>
      <c r="D23" s="57"/>
      <c r="E23" s="49">
        <v>28794233.32</v>
      </c>
      <c r="F23" s="49">
        <v>535280</v>
      </c>
      <c r="G23" s="49">
        <v>216116.97</v>
      </c>
      <c r="H23" s="52" t="s">
        <v>43</v>
      </c>
      <c r="I23" s="49">
        <v>190170</v>
      </c>
      <c r="J23" s="49">
        <v>44351770</v>
      </c>
      <c r="K23" s="49">
        <v>39420317.700000003</v>
      </c>
      <c r="L23" s="49">
        <v>13245069</v>
      </c>
      <c r="M23" s="49">
        <v>15576906.43</v>
      </c>
      <c r="N23" s="12" t="s">
        <v>62</v>
      </c>
      <c r="O23" s="12" t="s">
        <v>62</v>
      </c>
    </row>
    <row r="24" spans="1:15" s="54" customFormat="1" ht="17.100000000000001" customHeight="1">
      <c r="A24" s="58"/>
      <c r="B24" s="57" t="s">
        <v>63</v>
      </c>
      <c r="C24" s="57"/>
      <c r="D24" s="57"/>
      <c r="E24" s="52" t="s">
        <v>41</v>
      </c>
      <c r="F24" s="52" t="s">
        <v>42</v>
      </c>
      <c r="G24" s="52" t="s">
        <v>42</v>
      </c>
      <c r="H24" s="52" t="s">
        <v>43</v>
      </c>
      <c r="I24" s="52" t="s">
        <v>44</v>
      </c>
      <c r="J24" s="52" t="s">
        <v>44</v>
      </c>
      <c r="K24" s="52" t="s">
        <v>41</v>
      </c>
      <c r="L24" s="52" t="s">
        <v>45</v>
      </c>
      <c r="M24" s="52" t="s">
        <v>44</v>
      </c>
      <c r="N24" s="58"/>
      <c r="O24" s="12" t="s">
        <v>64</v>
      </c>
    </row>
    <row r="25" spans="1:15" s="23" customFormat="1" ht="17.100000000000001" customHeight="1">
      <c r="A25" s="55"/>
      <c r="B25" s="57" t="s">
        <v>65</v>
      </c>
      <c r="C25" s="57"/>
      <c r="D25" s="57"/>
      <c r="E25" s="49">
        <v>13142091.35</v>
      </c>
      <c r="F25" s="49">
        <v>202360.16</v>
      </c>
      <c r="G25" s="49">
        <v>357766.54</v>
      </c>
      <c r="H25" s="52" t="s">
        <v>43</v>
      </c>
      <c r="I25" s="49">
        <v>63136</v>
      </c>
      <c r="J25" s="49">
        <v>17575948</v>
      </c>
      <c r="K25" s="49">
        <v>11150172.300000001</v>
      </c>
      <c r="L25" s="49">
        <v>16190224</v>
      </c>
      <c r="M25" s="49">
        <v>813561</v>
      </c>
      <c r="N25" s="55"/>
      <c r="O25" s="12" t="s">
        <v>66</v>
      </c>
    </row>
    <row r="26" spans="1:15" s="23" customFormat="1" ht="17.100000000000001" customHeight="1">
      <c r="A26" s="12" t="s">
        <v>67</v>
      </c>
      <c r="B26" s="12"/>
      <c r="C26" s="12"/>
      <c r="D26" s="12"/>
      <c r="E26" s="48">
        <f>SUM(E27:E30)</f>
        <v>47024346.800000004</v>
      </c>
      <c r="F26" s="48">
        <f t="shared" ref="F26:M26" si="2">SUM(F27:F30)</f>
        <v>374299</v>
      </c>
      <c r="G26" s="48">
        <f t="shared" si="2"/>
        <v>873572.63</v>
      </c>
      <c r="H26" s="48">
        <f t="shared" si="2"/>
        <v>1571119.05</v>
      </c>
      <c r="I26" s="48">
        <f t="shared" si="2"/>
        <v>135186</v>
      </c>
      <c r="J26" s="48">
        <f t="shared" si="2"/>
        <v>81527852.799999997</v>
      </c>
      <c r="K26" s="48">
        <f t="shared" si="2"/>
        <v>55821019.630000003</v>
      </c>
      <c r="L26" s="48">
        <f t="shared" si="2"/>
        <v>12845880</v>
      </c>
      <c r="M26" s="48">
        <f t="shared" si="2"/>
        <v>5032212.8499999996</v>
      </c>
      <c r="N26" s="12" t="s">
        <v>68</v>
      </c>
      <c r="O26" s="12"/>
    </row>
    <row r="27" spans="1:15" s="23" customFormat="1" ht="17.100000000000001" customHeight="1">
      <c r="A27" s="59"/>
      <c r="B27" s="12" t="s">
        <v>69</v>
      </c>
      <c r="C27" s="12"/>
      <c r="D27" s="12"/>
      <c r="E27" s="49">
        <v>33315354.670000002</v>
      </c>
      <c r="F27" s="49">
        <v>372559</v>
      </c>
      <c r="G27" s="49">
        <v>693732.04</v>
      </c>
      <c r="H27" s="50">
        <v>1019204.05</v>
      </c>
      <c r="I27" s="49">
        <v>106786</v>
      </c>
      <c r="J27" s="49">
        <v>65315399.799999997</v>
      </c>
      <c r="K27" s="49">
        <v>55821019.630000003</v>
      </c>
      <c r="L27" s="49">
        <v>12845880</v>
      </c>
      <c r="M27" s="50">
        <v>5032212.8499999996</v>
      </c>
      <c r="N27" s="12"/>
      <c r="O27" s="12" t="s">
        <v>70</v>
      </c>
    </row>
    <row r="28" spans="1:15" s="54" customFormat="1" ht="17.100000000000001" customHeight="1">
      <c r="A28" s="60"/>
      <c r="B28" s="57" t="s">
        <v>71</v>
      </c>
      <c r="C28" s="57"/>
      <c r="D28" s="57"/>
      <c r="E28" s="52" t="s">
        <v>41</v>
      </c>
      <c r="F28" s="52" t="s">
        <v>42</v>
      </c>
      <c r="G28" s="52" t="s">
        <v>42</v>
      </c>
      <c r="H28" s="52" t="s">
        <v>43</v>
      </c>
      <c r="I28" s="52" t="s">
        <v>44</v>
      </c>
      <c r="J28" s="52" t="s">
        <v>44</v>
      </c>
      <c r="K28" s="52" t="s">
        <v>41</v>
      </c>
      <c r="L28" s="52" t="s">
        <v>45</v>
      </c>
      <c r="M28" s="52" t="s">
        <v>44</v>
      </c>
      <c r="N28" s="58"/>
      <c r="O28" s="12" t="s">
        <v>72</v>
      </c>
    </row>
    <row r="29" spans="1:15" s="23" customFormat="1" ht="17.100000000000001" customHeight="1">
      <c r="A29" s="59"/>
      <c r="B29" s="57" t="s">
        <v>73</v>
      </c>
      <c r="C29" s="57"/>
      <c r="D29" s="57"/>
      <c r="E29" s="49">
        <v>13708992.130000001</v>
      </c>
      <c r="F29" s="49">
        <v>1740</v>
      </c>
      <c r="G29" s="49">
        <v>179840.59</v>
      </c>
      <c r="H29" s="50">
        <v>551915</v>
      </c>
      <c r="I29" s="49">
        <v>28400</v>
      </c>
      <c r="J29" s="49">
        <v>16212453</v>
      </c>
      <c r="K29" s="52" t="s">
        <v>41</v>
      </c>
      <c r="L29" s="52" t="s">
        <v>45</v>
      </c>
      <c r="M29" s="52" t="s">
        <v>44</v>
      </c>
      <c r="N29" s="55"/>
      <c r="O29" s="12" t="s">
        <v>74</v>
      </c>
    </row>
    <row r="30" spans="1:15" s="23" customFormat="1" ht="5.25" customHeight="1">
      <c r="A30" s="59"/>
      <c r="B30" s="57"/>
      <c r="C30" s="57"/>
      <c r="D30" s="57"/>
      <c r="E30" s="61"/>
      <c r="F30" s="62"/>
      <c r="G30" s="62"/>
      <c r="H30" s="62"/>
      <c r="I30" s="62"/>
      <c r="J30" s="61"/>
      <c r="K30" s="61"/>
      <c r="L30" s="61"/>
      <c r="M30" s="61"/>
      <c r="N30" s="55"/>
      <c r="O30" s="12"/>
    </row>
    <row r="32" spans="1:15" s="67" customFormat="1" ht="18.75" customHeight="1">
      <c r="A32" s="63"/>
      <c r="B32" s="64" t="s">
        <v>0</v>
      </c>
      <c r="C32" s="65">
        <v>19.2</v>
      </c>
      <c r="D32" s="66" t="s">
        <v>75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1:15" s="67" customFormat="1">
      <c r="A33" s="68"/>
      <c r="B33" s="63" t="s">
        <v>2</v>
      </c>
      <c r="C33" s="65">
        <v>19.2</v>
      </c>
      <c r="D33" s="69" t="s">
        <v>76</v>
      </c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1:15" s="67" customFormat="1" ht="15" customHeight="1">
      <c r="A34" s="70"/>
      <c r="B34" s="71"/>
      <c r="C34" s="72"/>
      <c r="D34" s="73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4" t="s">
        <v>4</v>
      </c>
    </row>
    <row r="35" spans="1:15" s="67" customFormat="1" ht="2.2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1:15" s="67" customFormat="1">
      <c r="A36" s="76" t="s">
        <v>5</v>
      </c>
      <c r="B36" s="76"/>
      <c r="C36" s="76"/>
      <c r="D36" s="77"/>
      <c r="E36" s="78" t="s">
        <v>6</v>
      </c>
      <c r="F36" s="79"/>
      <c r="G36" s="79"/>
      <c r="H36" s="79"/>
      <c r="I36" s="79"/>
      <c r="J36" s="80"/>
      <c r="K36" s="81" t="s">
        <v>7</v>
      </c>
      <c r="L36" s="82"/>
      <c r="M36" s="82"/>
      <c r="N36" s="83" t="s">
        <v>8</v>
      </c>
      <c r="O36" s="84"/>
    </row>
    <row r="37" spans="1:15" s="67" customFormat="1">
      <c r="A37" s="85"/>
      <c r="B37" s="85"/>
      <c r="C37" s="85"/>
      <c r="D37" s="86"/>
      <c r="E37" s="87" t="s">
        <v>9</v>
      </c>
      <c r="F37" s="88"/>
      <c r="G37" s="88"/>
      <c r="H37" s="88"/>
      <c r="I37" s="88"/>
      <c r="J37" s="89"/>
      <c r="K37" s="90" t="s">
        <v>10</v>
      </c>
      <c r="L37" s="91"/>
      <c r="M37" s="91"/>
      <c r="N37" s="92"/>
      <c r="O37" s="93"/>
    </row>
    <row r="38" spans="1:15" s="67" customFormat="1">
      <c r="A38" s="85"/>
      <c r="B38" s="85"/>
      <c r="C38" s="85"/>
      <c r="D38" s="86"/>
      <c r="E38" s="94"/>
      <c r="F38" s="94" t="s">
        <v>11</v>
      </c>
      <c r="G38" s="94"/>
      <c r="H38" s="94"/>
      <c r="I38" s="94"/>
      <c r="J38" s="75"/>
      <c r="K38" s="95"/>
      <c r="L38" s="95" t="s">
        <v>7</v>
      </c>
      <c r="M38" s="95" t="s">
        <v>7</v>
      </c>
      <c r="N38" s="92"/>
      <c r="O38" s="93"/>
    </row>
    <row r="39" spans="1:15" s="67" customFormat="1">
      <c r="A39" s="85"/>
      <c r="B39" s="85"/>
      <c r="C39" s="85"/>
      <c r="D39" s="86"/>
      <c r="E39" s="94" t="s">
        <v>12</v>
      </c>
      <c r="F39" s="94" t="s">
        <v>13</v>
      </c>
      <c r="G39" s="94" t="s">
        <v>14</v>
      </c>
      <c r="H39" s="94" t="s">
        <v>15</v>
      </c>
      <c r="I39" s="94" t="s">
        <v>16</v>
      </c>
      <c r="J39" s="95" t="s">
        <v>17</v>
      </c>
      <c r="K39" s="95" t="s">
        <v>18</v>
      </c>
      <c r="L39" s="95" t="s">
        <v>19</v>
      </c>
      <c r="M39" s="95" t="s">
        <v>20</v>
      </c>
      <c r="N39" s="92"/>
      <c r="O39" s="93"/>
    </row>
    <row r="40" spans="1:15" s="67" customFormat="1">
      <c r="A40" s="85"/>
      <c r="B40" s="85"/>
      <c r="C40" s="85"/>
      <c r="D40" s="86"/>
      <c r="E40" s="94" t="s">
        <v>21</v>
      </c>
      <c r="F40" s="94" t="s">
        <v>22</v>
      </c>
      <c r="G40" s="94" t="s">
        <v>23</v>
      </c>
      <c r="H40" s="94" t="s">
        <v>24</v>
      </c>
      <c r="I40" s="94" t="s">
        <v>25</v>
      </c>
      <c r="J40" s="94" t="s">
        <v>26</v>
      </c>
      <c r="K40" s="95" t="s">
        <v>27</v>
      </c>
      <c r="L40" s="95" t="s">
        <v>28</v>
      </c>
      <c r="M40" s="95" t="s">
        <v>29</v>
      </c>
      <c r="N40" s="92"/>
      <c r="O40" s="93"/>
    </row>
    <row r="41" spans="1:15" s="67" customFormat="1">
      <c r="A41" s="88"/>
      <c r="B41" s="88"/>
      <c r="C41" s="88"/>
      <c r="D41" s="89"/>
      <c r="E41" s="96" t="s">
        <v>30</v>
      </c>
      <c r="F41" s="97"/>
      <c r="G41" s="96"/>
      <c r="H41" s="96" t="s">
        <v>31</v>
      </c>
      <c r="I41" s="96"/>
      <c r="J41" s="96"/>
      <c r="K41" s="98" t="s">
        <v>10</v>
      </c>
      <c r="L41" s="98" t="s">
        <v>32</v>
      </c>
      <c r="M41" s="98" t="s">
        <v>33</v>
      </c>
      <c r="N41" s="99"/>
      <c r="O41" s="100"/>
    </row>
    <row r="42" spans="1:15" s="67" customFormat="1">
      <c r="A42" s="75" t="s">
        <v>77</v>
      </c>
      <c r="B42" s="75"/>
      <c r="C42" s="75"/>
      <c r="D42" s="75"/>
      <c r="E42" s="48">
        <f>SUM(E43:E50)</f>
        <v>81707924.150000006</v>
      </c>
      <c r="F42" s="48">
        <f t="shared" ref="F42:M42" si="3">SUM(F43:F50)</f>
        <v>1696149</v>
      </c>
      <c r="G42" s="48">
        <f t="shared" si="3"/>
        <v>1376022.3800000001</v>
      </c>
      <c r="H42" s="48">
        <f t="shared" si="3"/>
        <v>400000</v>
      </c>
      <c r="I42" s="48">
        <f t="shared" si="3"/>
        <v>402057</v>
      </c>
      <c r="J42" s="48">
        <f t="shared" si="3"/>
        <v>115784229</v>
      </c>
      <c r="K42" s="48">
        <f t="shared" si="3"/>
        <v>284248185.49000001</v>
      </c>
      <c r="L42" s="48">
        <f t="shared" si="3"/>
        <v>27799973.18</v>
      </c>
      <c r="M42" s="48">
        <f t="shared" si="3"/>
        <v>43208479.509999998</v>
      </c>
      <c r="N42" s="75" t="s">
        <v>78</v>
      </c>
      <c r="O42" s="75"/>
    </row>
    <row r="43" spans="1:15" s="67" customFormat="1" ht="17.100000000000001" customHeight="1">
      <c r="A43" s="75"/>
      <c r="B43" s="101" t="s">
        <v>79</v>
      </c>
      <c r="C43" s="101"/>
      <c r="D43" s="101"/>
      <c r="E43" s="102">
        <v>16217597.359999999</v>
      </c>
      <c r="F43" s="102">
        <v>177546</v>
      </c>
      <c r="G43" s="102">
        <v>240832.01</v>
      </c>
      <c r="H43" s="52" t="s">
        <v>80</v>
      </c>
      <c r="I43" s="102">
        <v>120300</v>
      </c>
      <c r="J43" s="102">
        <v>12454907</v>
      </c>
      <c r="K43" s="102">
        <v>15925870.32</v>
      </c>
      <c r="L43" s="102">
        <v>581127</v>
      </c>
      <c r="M43" s="102">
        <v>2470691.2200000002</v>
      </c>
      <c r="N43" s="75" t="s">
        <v>81</v>
      </c>
      <c r="O43" s="75" t="s">
        <v>81</v>
      </c>
    </row>
    <row r="44" spans="1:15" s="67" customFormat="1" ht="17.100000000000001" customHeight="1">
      <c r="A44" s="75"/>
      <c r="B44" s="101" t="s">
        <v>82</v>
      </c>
      <c r="C44" s="101"/>
      <c r="D44" s="101"/>
      <c r="E44" s="102">
        <v>17806931.760000002</v>
      </c>
      <c r="F44" s="102">
        <v>442709</v>
      </c>
      <c r="G44" s="102">
        <v>139073.19</v>
      </c>
      <c r="H44" s="102">
        <v>400000</v>
      </c>
      <c r="I44" s="102">
        <v>39895</v>
      </c>
      <c r="J44" s="102">
        <v>26100582</v>
      </c>
      <c r="K44" s="102">
        <v>22820838.579999998</v>
      </c>
      <c r="L44" s="102">
        <v>10678600</v>
      </c>
      <c r="M44" s="102">
        <v>11106604.5</v>
      </c>
      <c r="N44" s="75" t="s">
        <v>83</v>
      </c>
      <c r="O44" s="75" t="s">
        <v>83</v>
      </c>
    </row>
    <row r="45" spans="1:15" s="67" customFormat="1" ht="17.100000000000001" customHeight="1">
      <c r="A45" s="75"/>
      <c r="B45" s="101" t="s">
        <v>84</v>
      </c>
      <c r="C45" s="101"/>
      <c r="D45" s="101"/>
      <c r="E45" s="102">
        <v>13798771.34</v>
      </c>
      <c r="F45" s="102">
        <v>288860</v>
      </c>
      <c r="G45" s="102">
        <v>78996.210000000006</v>
      </c>
      <c r="H45" s="52" t="s">
        <v>80</v>
      </c>
      <c r="I45" s="102">
        <v>53550</v>
      </c>
      <c r="J45" s="102">
        <v>17078670</v>
      </c>
      <c r="K45" s="102">
        <v>13049734.92</v>
      </c>
      <c r="L45" s="102">
        <v>5930480</v>
      </c>
      <c r="M45" s="102">
        <v>10670240.689999999</v>
      </c>
      <c r="N45" s="103"/>
      <c r="O45" s="75" t="s">
        <v>85</v>
      </c>
    </row>
    <row r="46" spans="1:15" s="67" customFormat="1" ht="17.100000000000001" customHeight="1">
      <c r="A46" s="75"/>
      <c r="B46" s="101" t="s">
        <v>86</v>
      </c>
      <c r="C46" s="101"/>
      <c r="D46" s="101"/>
      <c r="E46" s="102">
        <v>14528278.720000001</v>
      </c>
      <c r="F46" s="102">
        <v>473560</v>
      </c>
      <c r="G46" s="102">
        <v>322275.43</v>
      </c>
      <c r="H46" s="52" t="s">
        <v>80</v>
      </c>
      <c r="I46" s="102">
        <v>41240</v>
      </c>
      <c r="J46" s="102">
        <v>24486584</v>
      </c>
      <c r="K46" s="102">
        <v>12456164.52</v>
      </c>
      <c r="L46" s="102">
        <v>2893000</v>
      </c>
      <c r="M46" s="102">
        <v>687985.56</v>
      </c>
      <c r="N46" s="103"/>
      <c r="O46" s="75" t="s">
        <v>87</v>
      </c>
    </row>
    <row r="47" spans="1:15" s="67" customFormat="1" ht="17.100000000000001" customHeight="1">
      <c r="A47" s="75"/>
      <c r="B47" s="101" t="s">
        <v>88</v>
      </c>
      <c r="C47" s="101"/>
      <c r="D47" s="101"/>
      <c r="E47" s="102">
        <v>19356344.969999999</v>
      </c>
      <c r="F47" s="102">
        <v>313474</v>
      </c>
      <c r="G47" s="102">
        <v>594845.54</v>
      </c>
      <c r="H47" s="52" t="s">
        <v>80</v>
      </c>
      <c r="I47" s="102">
        <v>147072</v>
      </c>
      <c r="J47" s="102">
        <v>35663486</v>
      </c>
      <c r="K47" s="102">
        <v>219995577.15000001</v>
      </c>
      <c r="L47" s="102">
        <v>7716766.1799999997</v>
      </c>
      <c r="M47" s="102">
        <v>18272957.539999999</v>
      </c>
      <c r="N47" s="104"/>
      <c r="O47" s="75" t="s">
        <v>89</v>
      </c>
    </row>
    <row r="48" spans="1:15" s="107" customFormat="1" ht="17.100000000000001" customHeight="1">
      <c r="A48" s="51"/>
      <c r="B48" s="57" t="s">
        <v>90</v>
      </c>
      <c r="C48" s="57"/>
      <c r="D48" s="57"/>
      <c r="E48" s="105" t="s">
        <v>42</v>
      </c>
      <c r="F48" s="105" t="s">
        <v>42</v>
      </c>
      <c r="G48" s="105" t="s">
        <v>80</v>
      </c>
      <c r="H48" s="52" t="s">
        <v>80</v>
      </c>
      <c r="I48" s="105" t="s">
        <v>44</v>
      </c>
      <c r="J48" s="105" t="s">
        <v>42</v>
      </c>
      <c r="K48" s="105" t="s">
        <v>44</v>
      </c>
      <c r="L48" s="105" t="s">
        <v>45</v>
      </c>
      <c r="M48" s="105" t="s">
        <v>44</v>
      </c>
      <c r="N48" s="106"/>
      <c r="O48" s="12" t="s">
        <v>91</v>
      </c>
    </row>
    <row r="49" spans="1:15" s="107" customFormat="1" ht="17.100000000000001" customHeight="1">
      <c r="A49" s="51"/>
      <c r="B49" s="57" t="s">
        <v>92</v>
      </c>
      <c r="C49" s="57"/>
      <c r="D49" s="57"/>
      <c r="E49" s="105" t="s">
        <v>42</v>
      </c>
      <c r="F49" s="105" t="s">
        <v>42</v>
      </c>
      <c r="G49" s="105" t="s">
        <v>80</v>
      </c>
      <c r="H49" s="52" t="s">
        <v>80</v>
      </c>
      <c r="I49" s="105" t="s">
        <v>44</v>
      </c>
      <c r="J49" s="105" t="s">
        <v>42</v>
      </c>
      <c r="K49" s="105" t="s">
        <v>44</v>
      </c>
      <c r="L49" s="105" t="s">
        <v>45</v>
      </c>
      <c r="M49" s="105" t="s">
        <v>44</v>
      </c>
      <c r="N49" s="108"/>
      <c r="O49" s="12" t="s">
        <v>93</v>
      </c>
    </row>
    <row r="50" spans="1:15" s="107" customFormat="1" ht="17.100000000000001" customHeight="1">
      <c r="A50" s="51"/>
      <c r="B50" s="57" t="s">
        <v>94</v>
      </c>
      <c r="C50" s="57"/>
      <c r="D50" s="57"/>
      <c r="E50" s="105" t="s">
        <v>42</v>
      </c>
      <c r="F50" s="105" t="s">
        <v>42</v>
      </c>
      <c r="G50" s="105" t="s">
        <v>80</v>
      </c>
      <c r="H50" s="52" t="s">
        <v>80</v>
      </c>
      <c r="I50" s="105" t="s">
        <v>44</v>
      </c>
      <c r="J50" s="105" t="s">
        <v>42</v>
      </c>
      <c r="K50" s="105" t="s">
        <v>44</v>
      </c>
      <c r="L50" s="105" t="s">
        <v>45</v>
      </c>
      <c r="M50" s="105" t="s">
        <v>44</v>
      </c>
      <c r="N50" s="55"/>
      <c r="O50" s="12" t="s">
        <v>95</v>
      </c>
    </row>
    <row r="51" spans="1:15" s="67" customFormat="1" ht="17.100000000000001" customHeight="1">
      <c r="A51" s="75" t="s">
        <v>96</v>
      </c>
      <c r="B51" s="75"/>
      <c r="C51" s="75"/>
      <c r="D51" s="75"/>
      <c r="E51" s="48">
        <f>SUM(E52:E59)</f>
        <v>115132188.59</v>
      </c>
      <c r="F51" s="48">
        <f t="shared" ref="F51:M51" si="4">SUM(F52:F59)</f>
        <v>4385920.5</v>
      </c>
      <c r="G51" s="48">
        <f t="shared" si="4"/>
        <v>3661236.5</v>
      </c>
      <c r="H51" s="48">
        <f t="shared" si="4"/>
        <v>684316</v>
      </c>
      <c r="I51" s="48">
        <f t="shared" si="4"/>
        <v>1626654.42</v>
      </c>
      <c r="J51" s="48">
        <f t="shared" si="4"/>
        <v>182918776.19</v>
      </c>
      <c r="K51" s="48">
        <f t="shared" si="4"/>
        <v>111448969.14</v>
      </c>
      <c r="L51" s="48">
        <f t="shared" si="4"/>
        <v>88233343.170000002</v>
      </c>
      <c r="M51" s="48">
        <f t="shared" si="4"/>
        <v>64417911.170000002</v>
      </c>
      <c r="N51" s="75" t="s">
        <v>97</v>
      </c>
      <c r="O51" s="75"/>
    </row>
    <row r="52" spans="1:15" s="67" customFormat="1" ht="17.100000000000001" customHeight="1">
      <c r="A52" s="75"/>
      <c r="B52" s="101" t="s">
        <v>98</v>
      </c>
      <c r="C52" s="101"/>
      <c r="D52" s="101"/>
      <c r="E52" s="102">
        <v>18489445.510000002</v>
      </c>
      <c r="F52" s="102">
        <v>333899.5</v>
      </c>
      <c r="G52" s="102">
        <v>1382520.69</v>
      </c>
      <c r="H52" s="52" t="s">
        <v>80</v>
      </c>
      <c r="I52" s="102">
        <v>114800</v>
      </c>
      <c r="J52" s="102">
        <v>15146414</v>
      </c>
      <c r="K52" s="102">
        <v>15797302.83</v>
      </c>
      <c r="L52" s="102">
        <v>9575792</v>
      </c>
      <c r="M52" s="102">
        <v>1204634.03</v>
      </c>
      <c r="N52" s="75" t="s">
        <v>99</v>
      </c>
      <c r="O52" s="75" t="s">
        <v>99</v>
      </c>
    </row>
    <row r="53" spans="1:15" s="67" customFormat="1" ht="17.100000000000001" customHeight="1">
      <c r="A53" s="75"/>
      <c r="B53" s="101" t="s">
        <v>100</v>
      </c>
      <c r="C53" s="101"/>
      <c r="D53" s="101"/>
      <c r="E53" s="102">
        <v>27236169.170000002</v>
      </c>
      <c r="F53" s="102">
        <v>3129000</v>
      </c>
      <c r="G53" s="102">
        <v>389933.71</v>
      </c>
      <c r="H53" s="52" t="s">
        <v>80</v>
      </c>
      <c r="I53" s="102">
        <v>656219.42000000004</v>
      </c>
      <c r="J53" s="102">
        <v>56031481.979999997</v>
      </c>
      <c r="K53" s="102">
        <v>26371297.969999999</v>
      </c>
      <c r="L53" s="102">
        <v>28155419</v>
      </c>
      <c r="M53" s="102">
        <v>8658127</v>
      </c>
      <c r="N53" s="109"/>
      <c r="O53" s="75" t="s">
        <v>101</v>
      </c>
    </row>
    <row r="54" spans="1:15" s="67" customFormat="1" ht="17.100000000000001" customHeight="1">
      <c r="A54" s="75"/>
      <c r="B54" s="101" t="s">
        <v>102</v>
      </c>
      <c r="C54" s="101"/>
      <c r="D54" s="101"/>
      <c r="E54" s="102">
        <v>23302858.32</v>
      </c>
      <c r="F54" s="102">
        <v>434924.6</v>
      </c>
      <c r="G54" s="102">
        <v>810437.61</v>
      </c>
      <c r="H54" s="52" t="s">
        <v>80</v>
      </c>
      <c r="I54" s="102">
        <v>470670</v>
      </c>
      <c r="J54" s="102">
        <v>58399359.210000001</v>
      </c>
      <c r="K54" s="102">
        <v>24529503.07</v>
      </c>
      <c r="L54" s="102">
        <v>31910712.170000002</v>
      </c>
      <c r="M54" s="102">
        <v>22774803</v>
      </c>
      <c r="N54" s="109"/>
      <c r="O54" s="75" t="s">
        <v>103</v>
      </c>
    </row>
    <row r="55" spans="1:15" s="107" customFormat="1" ht="17.100000000000001" customHeight="1">
      <c r="A55" s="51"/>
      <c r="B55" s="57" t="s">
        <v>104</v>
      </c>
      <c r="C55" s="57"/>
      <c r="D55" s="57"/>
      <c r="E55" s="105" t="s">
        <v>42</v>
      </c>
      <c r="F55" s="105" t="s">
        <v>42</v>
      </c>
      <c r="G55" s="105" t="s">
        <v>80</v>
      </c>
      <c r="H55" s="52" t="s">
        <v>80</v>
      </c>
      <c r="I55" s="105" t="s">
        <v>44</v>
      </c>
      <c r="J55" s="105" t="s">
        <v>42</v>
      </c>
      <c r="K55" s="105" t="s">
        <v>44</v>
      </c>
      <c r="L55" s="105" t="s">
        <v>45</v>
      </c>
      <c r="M55" s="105" t="s">
        <v>44</v>
      </c>
      <c r="N55" s="55"/>
      <c r="O55" s="12" t="s">
        <v>105</v>
      </c>
    </row>
    <row r="56" spans="1:15" s="107" customFormat="1" ht="17.100000000000001" customHeight="1">
      <c r="A56" s="51"/>
      <c r="B56" s="57" t="s">
        <v>106</v>
      </c>
      <c r="C56" s="57"/>
      <c r="D56" s="57"/>
      <c r="E56" s="105" t="s">
        <v>42</v>
      </c>
      <c r="F56" s="105" t="s">
        <v>42</v>
      </c>
      <c r="G56" s="105" t="s">
        <v>80</v>
      </c>
      <c r="H56" s="52" t="s">
        <v>80</v>
      </c>
      <c r="I56" s="105" t="s">
        <v>44</v>
      </c>
      <c r="J56" s="105" t="s">
        <v>42</v>
      </c>
      <c r="K56" s="105" t="s">
        <v>44</v>
      </c>
      <c r="L56" s="105" t="s">
        <v>45</v>
      </c>
      <c r="M56" s="105" t="s">
        <v>44</v>
      </c>
      <c r="N56" s="55"/>
      <c r="O56" s="12" t="s">
        <v>107</v>
      </c>
    </row>
    <row r="57" spans="1:15" s="67" customFormat="1" ht="17.100000000000001" customHeight="1">
      <c r="A57" s="75"/>
      <c r="B57" s="57" t="s">
        <v>108</v>
      </c>
      <c r="C57" s="57"/>
      <c r="D57" s="57"/>
      <c r="E57" s="110">
        <v>19630347.690000001</v>
      </c>
      <c r="F57" s="110">
        <v>257574</v>
      </c>
      <c r="G57" s="110">
        <v>552439.77</v>
      </c>
      <c r="H57" s="52" t="s">
        <v>80</v>
      </c>
      <c r="I57" s="110">
        <v>186495</v>
      </c>
      <c r="J57" s="110">
        <v>32658050</v>
      </c>
      <c r="K57" s="110">
        <v>21382827.91</v>
      </c>
      <c r="L57" s="110">
        <v>8149330</v>
      </c>
      <c r="M57" s="110">
        <v>17018699.350000001</v>
      </c>
      <c r="N57" s="55"/>
      <c r="O57" s="12" t="s">
        <v>109</v>
      </c>
    </row>
    <row r="58" spans="1:15" s="67" customFormat="1" ht="17.100000000000001" customHeight="1">
      <c r="A58" s="75"/>
      <c r="B58" s="111" t="s">
        <v>110</v>
      </c>
      <c r="C58" s="101"/>
      <c r="D58" s="101"/>
      <c r="E58" s="102">
        <v>13590200</v>
      </c>
      <c r="F58" s="102">
        <v>140000</v>
      </c>
      <c r="G58" s="102">
        <v>260000</v>
      </c>
      <c r="H58" s="112">
        <v>460000</v>
      </c>
      <c r="I58" s="102">
        <v>149800</v>
      </c>
      <c r="J58" s="102">
        <v>7400000</v>
      </c>
      <c r="K58" s="102">
        <v>11321300</v>
      </c>
      <c r="L58" s="102">
        <v>2208700</v>
      </c>
      <c r="M58" s="102">
        <v>8370000</v>
      </c>
      <c r="N58" s="109"/>
      <c r="O58" s="75" t="s">
        <v>111</v>
      </c>
    </row>
    <row r="59" spans="1:15" s="67" customFormat="1" ht="17.100000000000001" customHeight="1">
      <c r="A59" s="75"/>
      <c r="B59" s="101" t="s">
        <v>112</v>
      </c>
      <c r="C59" s="101"/>
      <c r="D59" s="101"/>
      <c r="E59" s="102">
        <v>12883167.9</v>
      </c>
      <c r="F59" s="102">
        <v>90522.4</v>
      </c>
      <c r="G59" s="102">
        <v>265904.71999999997</v>
      </c>
      <c r="H59" s="112">
        <v>224316</v>
      </c>
      <c r="I59" s="102">
        <v>48670</v>
      </c>
      <c r="J59" s="102">
        <v>13283471</v>
      </c>
      <c r="K59" s="102">
        <v>12046737.359999999</v>
      </c>
      <c r="L59" s="102">
        <v>8233390</v>
      </c>
      <c r="M59" s="102">
        <v>6391647.79</v>
      </c>
      <c r="N59" s="109"/>
      <c r="O59" s="75" t="s">
        <v>113</v>
      </c>
    </row>
    <row r="60" spans="1:15" s="67" customFormat="1"/>
    <row r="62" spans="1:15" s="115" customFormat="1">
      <c r="A62" s="113"/>
      <c r="B62" s="4" t="s">
        <v>0</v>
      </c>
      <c r="C62" s="114">
        <v>19.2</v>
      </c>
      <c r="D62" s="4" t="s">
        <v>75</v>
      </c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</row>
    <row r="63" spans="1:15" s="115" customFormat="1">
      <c r="A63" s="116"/>
      <c r="B63" s="113" t="s">
        <v>2</v>
      </c>
      <c r="C63" s="114">
        <v>19.2</v>
      </c>
      <c r="D63" s="6" t="s">
        <v>76</v>
      </c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</row>
    <row r="64" spans="1:15" s="115" customFormat="1" ht="16.5" customHeight="1">
      <c r="A64" s="117"/>
      <c r="B64" s="118"/>
      <c r="C64" s="119"/>
      <c r="D64" s="120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21" t="s">
        <v>4</v>
      </c>
    </row>
    <row r="65" spans="1:15" s="115" customFormat="1" ht="6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s="115" customFormat="1">
      <c r="A66" s="14" t="s">
        <v>5</v>
      </c>
      <c r="B66" s="14"/>
      <c r="C66" s="14"/>
      <c r="D66" s="15"/>
      <c r="E66" s="16" t="s">
        <v>6</v>
      </c>
      <c r="F66" s="17"/>
      <c r="G66" s="17"/>
      <c r="H66" s="17"/>
      <c r="I66" s="17"/>
      <c r="J66" s="18"/>
      <c r="K66" s="19" t="s">
        <v>7</v>
      </c>
      <c r="L66" s="20"/>
      <c r="M66" s="20"/>
      <c r="N66" s="21" t="s">
        <v>8</v>
      </c>
      <c r="O66" s="22"/>
    </row>
    <row r="67" spans="1:15" s="115" customFormat="1">
      <c r="A67" s="24"/>
      <c r="B67" s="24"/>
      <c r="C67" s="24"/>
      <c r="D67" s="25"/>
      <c r="E67" s="26" t="s">
        <v>9</v>
      </c>
      <c r="F67" s="27"/>
      <c r="G67" s="27"/>
      <c r="H67" s="27"/>
      <c r="I67" s="27"/>
      <c r="J67" s="28"/>
      <c r="K67" s="29" t="s">
        <v>10</v>
      </c>
      <c r="L67" s="30"/>
      <c r="M67" s="30"/>
      <c r="N67" s="31"/>
      <c r="O67" s="32"/>
    </row>
    <row r="68" spans="1:15" s="115" customFormat="1">
      <c r="A68" s="24"/>
      <c r="B68" s="24"/>
      <c r="C68" s="24"/>
      <c r="D68" s="25"/>
      <c r="E68" s="33"/>
      <c r="F68" s="33" t="s">
        <v>11</v>
      </c>
      <c r="G68" s="33"/>
      <c r="H68" s="33"/>
      <c r="I68" s="33"/>
      <c r="J68" s="34"/>
      <c r="K68" s="35"/>
      <c r="L68" s="35" t="s">
        <v>7</v>
      </c>
      <c r="M68" s="35" t="s">
        <v>7</v>
      </c>
      <c r="N68" s="31"/>
      <c r="O68" s="32"/>
    </row>
    <row r="69" spans="1:15" s="115" customFormat="1">
      <c r="A69" s="24"/>
      <c r="B69" s="24"/>
      <c r="C69" s="24"/>
      <c r="D69" s="25"/>
      <c r="E69" s="33" t="s">
        <v>12</v>
      </c>
      <c r="F69" s="33" t="s">
        <v>13</v>
      </c>
      <c r="G69" s="33" t="s">
        <v>14</v>
      </c>
      <c r="H69" s="33" t="s">
        <v>15</v>
      </c>
      <c r="I69" s="33" t="s">
        <v>16</v>
      </c>
      <c r="J69" s="35" t="s">
        <v>17</v>
      </c>
      <c r="K69" s="35" t="s">
        <v>18</v>
      </c>
      <c r="L69" s="35" t="s">
        <v>19</v>
      </c>
      <c r="M69" s="35" t="s">
        <v>20</v>
      </c>
      <c r="N69" s="31"/>
      <c r="O69" s="32"/>
    </row>
    <row r="70" spans="1:15" s="115" customFormat="1">
      <c r="A70" s="24"/>
      <c r="B70" s="24"/>
      <c r="C70" s="24"/>
      <c r="D70" s="25"/>
      <c r="E70" s="33" t="s">
        <v>21</v>
      </c>
      <c r="F70" s="33" t="s">
        <v>22</v>
      </c>
      <c r="G70" s="33" t="s">
        <v>23</v>
      </c>
      <c r="H70" s="33" t="s">
        <v>24</v>
      </c>
      <c r="I70" s="33" t="s">
        <v>25</v>
      </c>
      <c r="J70" s="33" t="s">
        <v>26</v>
      </c>
      <c r="K70" s="35" t="s">
        <v>27</v>
      </c>
      <c r="L70" s="35" t="s">
        <v>28</v>
      </c>
      <c r="M70" s="35" t="s">
        <v>29</v>
      </c>
      <c r="N70" s="31"/>
      <c r="O70" s="32"/>
    </row>
    <row r="71" spans="1:15" s="115" customFormat="1" ht="18.75" customHeight="1">
      <c r="A71" s="27"/>
      <c r="B71" s="27"/>
      <c r="C71" s="27"/>
      <c r="D71" s="28"/>
      <c r="E71" s="36" t="s">
        <v>30</v>
      </c>
      <c r="F71" s="37"/>
      <c r="G71" s="36"/>
      <c r="H71" s="36" t="s">
        <v>31</v>
      </c>
      <c r="I71" s="36"/>
      <c r="J71" s="36"/>
      <c r="K71" s="38" t="s">
        <v>10</v>
      </c>
      <c r="L71" s="38" t="s">
        <v>32</v>
      </c>
      <c r="M71" s="38" t="s">
        <v>33</v>
      </c>
      <c r="N71" s="39"/>
      <c r="O71" s="40"/>
    </row>
    <row r="72" spans="1:15" s="115" customFormat="1" ht="18.75" customHeight="1">
      <c r="A72" s="12" t="s">
        <v>114</v>
      </c>
      <c r="B72" s="12"/>
      <c r="C72" s="12"/>
      <c r="D72" s="12"/>
      <c r="E72" s="122">
        <f>SUM(E73:E78)</f>
        <v>90472680.460000008</v>
      </c>
      <c r="F72" s="122">
        <f t="shared" ref="F72:M72" si="5">SUM(F73:F78)</f>
        <v>11026934.82</v>
      </c>
      <c r="G72" s="122">
        <f t="shared" si="5"/>
        <v>1317151.69</v>
      </c>
      <c r="H72" s="122">
        <f t="shared" si="5"/>
        <v>2060540</v>
      </c>
      <c r="I72" s="122">
        <f t="shared" si="5"/>
        <v>580670.9</v>
      </c>
      <c r="J72" s="122">
        <f t="shared" si="5"/>
        <v>112507397.43000001</v>
      </c>
      <c r="K72" s="122">
        <f t="shared" si="5"/>
        <v>81058285.979999989</v>
      </c>
      <c r="L72" s="122">
        <f t="shared" si="5"/>
        <v>81400144.659999996</v>
      </c>
      <c r="M72" s="122">
        <f t="shared" si="5"/>
        <v>7289612.1799999997</v>
      </c>
      <c r="N72" s="12" t="s">
        <v>115</v>
      </c>
      <c r="O72" s="12"/>
    </row>
    <row r="73" spans="1:15" s="124" customFormat="1" ht="18.75" customHeight="1">
      <c r="A73" s="51"/>
      <c r="B73" s="123" t="s">
        <v>116</v>
      </c>
      <c r="C73" s="123"/>
      <c r="D73" s="123"/>
      <c r="E73" s="105" t="s">
        <v>42</v>
      </c>
      <c r="F73" s="105" t="s">
        <v>42</v>
      </c>
      <c r="G73" s="105" t="s">
        <v>80</v>
      </c>
      <c r="H73" s="105" t="s">
        <v>80</v>
      </c>
      <c r="I73" s="105" t="s">
        <v>42</v>
      </c>
      <c r="J73" s="105" t="s">
        <v>42</v>
      </c>
      <c r="K73" s="105" t="s">
        <v>44</v>
      </c>
      <c r="L73" s="105" t="s">
        <v>45</v>
      </c>
      <c r="M73" s="105" t="s">
        <v>44</v>
      </c>
      <c r="N73" s="34"/>
      <c r="O73" s="12" t="s">
        <v>117</v>
      </c>
    </row>
    <row r="74" spans="1:15" s="115" customFormat="1" ht="18.75" customHeight="1">
      <c r="A74" s="12"/>
      <c r="B74" s="123" t="s">
        <v>118</v>
      </c>
      <c r="C74" s="123"/>
      <c r="D74" s="123"/>
      <c r="E74" s="110">
        <v>24434032.420000002</v>
      </c>
      <c r="F74" s="110">
        <v>10081789.82</v>
      </c>
      <c r="G74" s="110">
        <v>435410.1</v>
      </c>
      <c r="H74" s="105" t="s">
        <v>80</v>
      </c>
      <c r="I74" s="110">
        <v>89220</v>
      </c>
      <c r="J74" s="110">
        <v>2793389</v>
      </c>
      <c r="K74" s="110">
        <v>25680195.93</v>
      </c>
      <c r="L74" s="110">
        <v>19307435.09</v>
      </c>
      <c r="M74" s="110">
        <v>2629700.71</v>
      </c>
      <c r="N74" s="12" t="s">
        <v>119</v>
      </c>
      <c r="O74" s="12" t="s">
        <v>119</v>
      </c>
    </row>
    <row r="75" spans="1:15" s="115" customFormat="1" ht="18.75" customHeight="1">
      <c r="A75" s="12"/>
      <c r="B75" s="123" t="s">
        <v>120</v>
      </c>
      <c r="C75" s="123"/>
      <c r="D75" s="123"/>
      <c r="E75" s="110">
        <v>19374257.199999999</v>
      </c>
      <c r="F75" s="110">
        <v>211960</v>
      </c>
      <c r="G75" s="110">
        <v>357347.18</v>
      </c>
      <c r="H75" s="105" t="s">
        <v>80</v>
      </c>
      <c r="I75" s="110">
        <v>155030</v>
      </c>
      <c r="J75" s="110">
        <v>32507003.210000001</v>
      </c>
      <c r="K75" s="110">
        <v>16587984.59</v>
      </c>
      <c r="L75" s="110">
        <v>32751080.140000001</v>
      </c>
      <c r="M75" s="110">
        <v>777537.76</v>
      </c>
      <c r="N75" s="12" t="s">
        <v>121</v>
      </c>
      <c r="O75" s="12" t="s">
        <v>121</v>
      </c>
    </row>
    <row r="76" spans="1:15" s="115" customFormat="1" ht="18" customHeight="1">
      <c r="A76" s="12"/>
      <c r="B76" s="125" t="s">
        <v>122</v>
      </c>
      <c r="C76" s="123"/>
      <c r="D76" s="123"/>
      <c r="E76" s="110">
        <v>12758596.310000001</v>
      </c>
      <c r="F76" s="110">
        <v>128520</v>
      </c>
      <c r="G76" s="110">
        <v>191090.48</v>
      </c>
      <c r="H76" s="126">
        <v>656196</v>
      </c>
      <c r="I76" s="110">
        <v>25000</v>
      </c>
      <c r="J76" s="110">
        <v>14311285</v>
      </c>
      <c r="K76" s="110">
        <v>12595887.300000001</v>
      </c>
      <c r="L76" s="110">
        <v>2796169.43</v>
      </c>
      <c r="M76" s="110">
        <v>1799224.71</v>
      </c>
      <c r="N76" s="127"/>
      <c r="O76" s="12" t="s">
        <v>123</v>
      </c>
    </row>
    <row r="77" spans="1:15" s="115" customFormat="1" ht="18" customHeight="1">
      <c r="A77" s="128"/>
      <c r="B77" s="123" t="s">
        <v>124</v>
      </c>
      <c r="C77" s="123"/>
      <c r="D77" s="123"/>
      <c r="E77" s="110">
        <v>14611408.449999999</v>
      </c>
      <c r="F77" s="110">
        <v>172450</v>
      </c>
      <c r="G77" s="110">
        <v>228024.55</v>
      </c>
      <c r="H77" s="126">
        <v>790385</v>
      </c>
      <c r="I77" s="110">
        <v>107300</v>
      </c>
      <c r="J77" s="110">
        <v>27434664.219999999</v>
      </c>
      <c r="K77" s="105" t="s">
        <v>44</v>
      </c>
      <c r="L77" s="105" t="s">
        <v>45</v>
      </c>
      <c r="M77" s="105" t="s">
        <v>44</v>
      </c>
      <c r="N77" s="127"/>
      <c r="O77" s="12" t="s">
        <v>125</v>
      </c>
    </row>
    <row r="78" spans="1:15" s="115" customFormat="1">
      <c r="A78" s="128"/>
      <c r="B78" s="123" t="s">
        <v>126</v>
      </c>
      <c r="C78" s="123"/>
      <c r="D78" s="123"/>
      <c r="E78" s="110">
        <v>19294386.079999998</v>
      </c>
      <c r="F78" s="110">
        <v>432215</v>
      </c>
      <c r="G78" s="110">
        <v>105279.38</v>
      </c>
      <c r="H78" s="126">
        <v>613959</v>
      </c>
      <c r="I78" s="110">
        <v>204120.9</v>
      </c>
      <c r="J78" s="110">
        <v>35461056</v>
      </c>
      <c r="K78" s="110">
        <v>26194218.16</v>
      </c>
      <c r="L78" s="110">
        <v>26545460</v>
      </c>
      <c r="M78" s="110">
        <v>2083149</v>
      </c>
      <c r="N78" s="127"/>
      <c r="O78" s="12" t="s">
        <v>127</v>
      </c>
    </row>
    <row r="79" spans="1:15" s="115" customFormat="1" ht="18" customHeight="1">
      <c r="A79" s="12" t="s">
        <v>128</v>
      </c>
      <c r="B79" s="12"/>
      <c r="C79" s="12"/>
      <c r="D79" s="12"/>
      <c r="E79" s="48">
        <f>SUM(E80:E81)</f>
        <v>15857450.42</v>
      </c>
      <c r="F79" s="48">
        <f t="shared" ref="F79:M79" si="6">SUM(F80:F81)</f>
        <v>216184.4</v>
      </c>
      <c r="G79" s="48">
        <f t="shared" si="6"/>
        <v>294416.68</v>
      </c>
      <c r="H79" s="48">
        <f t="shared" si="6"/>
        <v>569519</v>
      </c>
      <c r="I79" s="48">
        <f t="shared" si="6"/>
        <v>99700</v>
      </c>
      <c r="J79" s="48">
        <f t="shared" si="6"/>
        <v>28701580</v>
      </c>
      <c r="K79" s="48">
        <f t="shared" si="6"/>
        <v>17125674.059999999</v>
      </c>
      <c r="L79" s="48">
        <f t="shared" si="6"/>
        <v>6102500</v>
      </c>
      <c r="M79" s="48">
        <f t="shared" si="6"/>
        <v>613500</v>
      </c>
      <c r="N79" s="12" t="s">
        <v>129</v>
      </c>
      <c r="O79" s="12"/>
    </row>
    <row r="80" spans="1:15" s="115" customFormat="1" ht="18" customHeight="1">
      <c r="A80" s="128"/>
      <c r="B80" s="12" t="s">
        <v>130</v>
      </c>
      <c r="C80" s="12"/>
      <c r="D80" s="12"/>
      <c r="E80" s="110">
        <v>15857450.42</v>
      </c>
      <c r="F80" s="110">
        <v>216184.4</v>
      </c>
      <c r="G80" s="110">
        <v>294416.68</v>
      </c>
      <c r="H80" s="126">
        <v>569519</v>
      </c>
      <c r="I80" s="110">
        <v>99700</v>
      </c>
      <c r="J80" s="110">
        <v>28701580</v>
      </c>
      <c r="K80" s="110">
        <v>17125674.059999999</v>
      </c>
      <c r="L80" s="110">
        <v>6102500</v>
      </c>
      <c r="M80" s="110">
        <v>613500</v>
      </c>
      <c r="N80" s="12" t="s">
        <v>131</v>
      </c>
      <c r="O80" s="12" t="s">
        <v>131</v>
      </c>
    </row>
    <row r="81" spans="1:15" s="124" customFormat="1" ht="18" customHeight="1">
      <c r="A81" s="129"/>
      <c r="B81" s="123" t="s">
        <v>132</v>
      </c>
      <c r="C81" s="12"/>
      <c r="D81" s="12"/>
      <c r="E81" s="105" t="s">
        <v>42</v>
      </c>
      <c r="F81" s="105" t="s">
        <v>42</v>
      </c>
      <c r="G81" s="105" t="s">
        <v>80</v>
      </c>
      <c r="H81" s="105" t="s">
        <v>80</v>
      </c>
      <c r="I81" s="105" t="s">
        <v>42</v>
      </c>
      <c r="J81" s="105" t="s">
        <v>42</v>
      </c>
      <c r="K81" s="105" t="s">
        <v>44</v>
      </c>
      <c r="L81" s="105" t="s">
        <v>45</v>
      </c>
      <c r="M81" s="105" t="s">
        <v>44</v>
      </c>
      <c r="N81" s="127"/>
      <c r="O81" s="12" t="s">
        <v>133</v>
      </c>
    </row>
    <row r="82" spans="1:15" s="115" customFormat="1" ht="18" customHeight="1">
      <c r="A82" s="12" t="s">
        <v>134</v>
      </c>
      <c r="B82" s="12"/>
      <c r="C82" s="12"/>
      <c r="D82" s="12"/>
      <c r="E82" s="48">
        <f>SUM(E83:E84)</f>
        <v>16675686.08</v>
      </c>
      <c r="F82" s="48">
        <f t="shared" ref="F82:M82" si="7">SUM(F83:F84)</f>
        <v>177338</v>
      </c>
      <c r="G82" s="48">
        <f t="shared" si="7"/>
        <v>314598.37</v>
      </c>
      <c r="H82" s="48">
        <f t="shared" si="7"/>
        <v>1604904</v>
      </c>
      <c r="I82" s="48">
        <f t="shared" si="7"/>
        <v>453088.99</v>
      </c>
      <c r="J82" s="48">
        <f t="shared" si="7"/>
        <v>47707560</v>
      </c>
      <c r="K82" s="48">
        <f t="shared" si="7"/>
        <v>20694231</v>
      </c>
      <c r="L82" s="48">
        <f t="shared" si="7"/>
        <v>30074738</v>
      </c>
      <c r="M82" s="48">
        <f t="shared" si="7"/>
        <v>1922082.41</v>
      </c>
      <c r="N82" s="12" t="s">
        <v>135</v>
      </c>
      <c r="O82" s="12"/>
    </row>
    <row r="83" spans="1:15" s="115" customFormat="1" ht="18" customHeight="1">
      <c r="A83" s="55"/>
      <c r="B83" s="12" t="s">
        <v>136</v>
      </c>
      <c r="C83" s="12"/>
      <c r="D83" s="12"/>
      <c r="E83" s="110">
        <v>16675686.08</v>
      </c>
      <c r="F83" s="110">
        <v>177338</v>
      </c>
      <c r="G83" s="110">
        <v>314598.37</v>
      </c>
      <c r="H83" s="126">
        <v>1604904</v>
      </c>
      <c r="I83" s="110">
        <v>453088.99</v>
      </c>
      <c r="J83" s="110">
        <v>47707560</v>
      </c>
      <c r="K83" s="110">
        <v>20694231</v>
      </c>
      <c r="L83" s="110">
        <v>30074738</v>
      </c>
      <c r="M83" s="110">
        <v>1922082.41</v>
      </c>
      <c r="N83" s="12"/>
      <c r="O83" s="12" t="s">
        <v>137</v>
      </c>
    </row>
    <row r="84" spans="1:15" s="115" customFormat="1">
      <c r="A84" s="130"/>
      <c r="B84" s="130"/>
      <c r="C84" s="130"/>
      <c r="D84" s="131"/>
      <c r="E84" s="37"/>
      <c r="F84" s="37"/>
      <c r="G84" s="37"/>
      <c r="H84" s="37"/>
      <c r="I84" s="37"/>
      <c r="J84" s="37"/>
      <c r="K84" s="37"/>
      <c r="L84" s="37"/>
      <c r="M84" s="37"/>
      <c r="N84" s="130"/>
      <c r="O84" s="130"/>
    </row>
    <row r="85" spans="1:15" s="115" customFormat="1" ht="5.25" customHeight="1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</row>
    <row r="86" spans="1:15" s="115" customFormat="1" ht="23.25" customHeight="1">
      <c r="A86" s="133"/>
      <c r="B86" s="134" t="s">
        <v>138</v>
      </c>
      <c r="C86" s="134"/>
      <c r="D86" s="135"/>
      <c r="E86" s="135"/>
      <c r="F86" s="135"/>
      <c r="G86" s="135"/>
      <c r="H86" s="135"/>
      <c r="I86" s="135"/>
      <c r="J86" s="136"/>
      <c r="K86" s="137"/>
      <c r="L86" s="137"/>
      <c r="M86" s="135"/>
      <c r="N86" s="135"/>
      <c r="O86" s="135"/>
    </row>
    <row r="87" spans="1:15" s="115" customFormat="1">
      <c r="A87" s="134"/>
      <c r="B87" s="134" t="s">
        <v>139</v>
      </c>
      <c r="C87" s="134"/>
      <c r="D87" s="135"/>
      <c r="E87" s="135"/>
      <c r="F87" s="135"/>
      <c r="G87" s="135"/>
      <c r="H87" s="135"/>
      <c r="I87" s="135"/>
      <c r="J87" s="136"/>
      <c r="K87" s="137"/>
      <c r="L87" s="137"/>
      <c r="M87" s="135"/>
      <c r="N87" s="135"/>
      <c r="O87" s="135"/>
    </row>
    <row r="88" spans="1:15" s="115" customFormat="1"/>
  </sheetData>
  <mergeCells count="20">
    <mergeCell ref="A66:D71"/>
    <mergeCell ref="E66:J66"/>
    <mergeCell ref="K66:M66"/>
    <mergeCell ref="N66:O71"/>
    <mergeCell ref="E67:J67"/>
    <mergeCell ref="K67:M67"/>
    <mergeCell ref="A12:D12"/>
    <mergeCell ref="N12:O12"/>
    <mergeCell ref="A36:D41"/>
    <mergeCell ref="E36:J36"/>
    <mergeCell ref="K36:M36"/>
    <mergeCell ref="N36:O41"/>
    <mergeCell ref="E37:J37"/>
    <mergeCell ref="K37:M37"/>
    <mergeCell ref="A5:D10"/>
    <mergeCell ref="E5:J5"/>
    <mergeCell ref="K5:M5"/>
    <mergeCell ref="N5:O10"/>
    <mergeCell ref="E6:J6"/>
    <mergeCell ref="K6:M6"/>
  </mergeCells>
  <pageMargins left="0.51181102362204722" right="0.43307086614173229" top="0.47244094488188981" bottom="0.94488188976377963" header="0" footer="0.1968503937007874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2016-11-18T04:02:15Z</dcterms:created>
  <dcterms:modified xsi:type="dcterms:W3CDTF">2016-11-18T04:03:07Z</dcterms:modified>
</cp:coreProperties>
</file>