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55" yWindow="675" windowWidth="20055" windowHeight="7935" activeTab="3"/>
  </bookViews>
  <sheets>
    <sheet name="T-19.2" sheetId="4" r:id="rId1"/>
    <sheet name="T-19.2 (ต่อ1) " sheetId="1" r:id="rId2"/>
    <sheet name="T-19.2 (ต่อ2)" sheetId="2" r:id="rId3"/>
    <sheet name="T-19.2 (ต่อ3)" sheetId="3" r:id="rId4"/>
  </sheets>
  <definedNames>
    <definedName name="_xlnm.Print_Area" localSheetId="0">'T-19.2'!$A$1:$Q$25</definedName>
    <definedName name="_xlnm.Print_Area" localSheetId="1">'T-19.2 (ต่อ1) '!$A$1:$Q$25</definedName>
    <definedName name="_xlnm.Print_Area" localSheetId="2">'T-19.2 (ต่อ2)'!$A$1:$Q$26</definedName>
    <definedName name="_xlnm.Print_Area" localSheetId="3">'T-19.2 (ต่อ3)'!$A$1:$Q$30</definedName>
  </definedNames>
  <calcPr calcId="125725" calcMode="manual"/>
</workbook>
</file>

<file path=xl/calcChain.xml><?xml version="1.0" encoding="utf-8"?>
<calcChain xmlns="http://schemas.openxmlformats.org/spreadsheetml/2006/main">
  <c r="G12" i="4"/>
  <c r="I12"/>
  <c r="K12"/>
  <c r="M12"/>
  <c r="E14"/>
  <c r="E12" s="1"/>
  <c r="F14"/>
  <c r="F12" s="1"/>
  <c r="G14"/>
  <c r="H14"/>
  <c r="H12" s="1"/>
  <c r="I14"/>
  <c r="J14"/>
  <c r="J12" s="1"/>
  <c r="K14"/>
  <c r="L14"/>
  <c r="L12" s="1"/>
  <c r="M14"/>
  <c r="E12" i="3"/>
  <c r="F12"/>
  <c r="G12"/>
  <c r="J12"/>
  <c r="K12"/>
  <c r="L12"/>
  <c r="M12"/>
  <c r="E14"/>
  <c r="F14"/>
  <c r="G14"/>
  <c r="H14"/>
  <c r="I14"/>
  <c r="J14"/>
  <c r="K14"/>
  <c r="L14"/>
  <c r="M14"/>
  <c r="E12" i="2"/>
  <c r="F12"/>
  <c r="G12"/>
  <c r="I12"/>
  <c r="J12"/>
  <c r="K12"/>
  <c r="L12"/>
  <c r="M12"/>
  <c r="E17"/>
  <c r="F17"/>
  <c r="G17"/>
  <c r="I17"/>
  <c r="J17"/>
  <c r="K17"/>
  <c r="L17"/>
  <c r="M17"/>
  <c r="E12" i="1"/>
  <c r="F12"/>
  <c r="G12"/>
  <c r="I12"/>
  <c r="J12"/>
  <c r="K12"/>
  <c r="L12"/>
  <c r="M12"/>
  <c r="E14"/>
  <c r="F14"/>
  <c r="G14"/>
  <c r="I14"/>
  <c r="J14"/>
  <c r="K14"/>
  <c r="L14"/>
  <c r="M14"/>
  <c r="E16"/>
  <c r="F16"/>
  <c r="G16"/>
  <c r="I16"/>
  <c r="J16"/>
  <c r="K16"/>
  <c r="L16"/>
  <c r="M16"/>
  <c r="E20"/>
  <c r="F20"/>
  <c r="G20"/>
  <c r="H20"/>
  <c r="I20"/>
  <c r="J20"/>
  <c r="K20"/>
  <c r="L20"/>
  <c r="M20"/>
</calcChain>
</file>

<file path=xl/sharedStrings.xml><?xml version="1.0" encoding="utf-8"?>
<sst xmlns="http://schemas.openxmlformats.org/spreadsheetml/2006/main" count="253" uniqueCount="113">
  <si>
    <t xml:space="preserve">  </t>
  </si>
  <si>
    <t>Wang Yang Subdistrict Municipality</t>
  </si>
  <si>
    <t xml:space="preserve"> -</t>
  </si>
  <si>
    <t>เทศบาลตำบลวังยาง</t>
  </si>
  <si>
    <t>Tha Makhuea Subdistrict Municipality</t>
  </si>
  <si>
    <t>เทศบาลตำบลท่ามะเขือ</t>
  </si>
  <si>
    <t>Tha Phutsa Subdistrcit Municipality</t>
  </si>
  <si>
    <t>เทศบาลตำบลท่าพุทรา</t>
  </si>
  <si>
    <t>Khlong Khlung Subdistrict Municipality</t>
  </si>
  <si>
    <t>เทศบาลตำบลคลองขลุง</t>
  </si>
  <si>
    <t>Khlong Khlung District</t>
  </si>
  <si>
    <t>อำเภอคลองขลุง</t>
  </si>
  <si>
    <t>Pang Ma Kha Town Municipality</t>
  </si>
  <si>
    <t>เทศบาลเมืองปางมะค่า</t>
  </si>
  <si>
    <t>Salok Bat Subdistrict Municipality</t>
  </si>
  <si>
    <t>เทศบาลตำบลสลกบาตร</t>
  </si>
  <si>
    <t>Khanu Woralaksaburi Subdistrict Municipality</t>
  </si>
  <si>
    <t>เทศบาลตำบลขาณุวรลักษบุรี</t>
  </si>
  <si>
    <t>Khanu Woralaksaburi District</t>
  </si>
  <si>
    <t>อำเภอขาณุวรลักษบุรี</t>
  </si>
  <si>
    <t>Khlong Lan Pattana Subdistrict Municipality</t>
  </si>
  <si>
    <t>เทศบาลตำบลคองลานพัฒนา</t>
  </si>
  <si>
    <t>Khlong Lan District</t>
  </si>
  <si>
    <t>อำเภอคลองลาน</t>
  </si>
  <si>
    <t>Sai Ngam Subdistrict Municipality</t>
  </si>
  <si>
    <t>เทศบาลตำบลไทรงาม</t>
  </si>
  <si>
    <t xml:space="preserve">Sai Ngam Subdistrict </t>
  </si>
  <si>
    <t>อำเภอไทรงาม</t>
  </si>
  <si>
    <t>expenditure</t>
  </si>
  <si>
    <t>of investment</t>
  </si>
  <si>
    <t>Expenditure</t>
  </si>
  <si>
    <t>utilities</t>
  </si>
  <si>
    <t>duties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</si>
  <si>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</si>
  <si>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</si>
  <si>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</si>
  <si>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</si>
  <si>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</si>
  <si>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</si>
  <si>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</si>
  <si>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</si>
  <si>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</si>
  <si>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</si>
  <si>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</si>
  <si>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</si>
  <si>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</si>
  <si>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</si>
  <si>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</si>
  <si>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</si>
  <si>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</si>
  <si>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</si>
  <si>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</si>
  <si>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</si>
  <si>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</si>
  <si>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</si>
  <si>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</si>
  <si>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</si>
  <si>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</si>
  <si>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2015 (cont.)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</si>
  <si>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</si>
  <si>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2558  (ต่อ)</t>
  </si>
  <si>
    <t xml:space="preserve">ตาราง   </t>
  </si>
  <si>
    <t>Pracha Suk SanSubdisric Municipality</t>
  </si>
  <si>
    <t>เทศบาลประชาสุขสนต์</t>
  </si>
  <si>
    <t>Chong Lom Subdistrict Municipality</t>
  </si>
  <si>
    <t>เทศบาลตำบลช่องลม</t>
  </si>
  <si>
    <t>Lan Krabue Subdistrict Municipality</t>
  </si>
  <si>
    <t>เทศบาลตำบลลานกระบือ</t>
  </si>
  <si>
    <t>Lan Krabue Distrcit</t>
  </si>
  <si>
    <t>อำเภอลานกระบือ</t>
  </si>
  <si>
    <t>Khao Khirt Subdistrict Municipality</t>
  </si>
  <si>
    <t>เทศบาลตำบลเขาคีรีส</t>
  </si>
  <si>
    <t>Khlong Phi Kai Subdistrict Municipality</t>
  </si>
  <si>
    <t>เทศบาลตำบลคลองพิไกร</t>
  </si>
  <si>
    <t>Ban Phran Subdistrict Municipality</t>
  </si>
  <si>
    <t>เทศบาลตำบลบ้านพราน</t>
  </si>
  <si>
    <t>Phran Kratai Subdistrict Municipality</t>
  </si>
  <si>
    <t>เทศบาลตำบลพรานกระต่าย</t>
  </si>
  <si>
    <t>Phran Kratai District</t>
  </si>
  <si>
    <t>อำเภอพรานกระต่าย</t>
  </si>
  <si>
    <t xml:space="preserve"> Source:   Kamphaeng Phet Provincial Office Comptroller General</t>
  </si>
  <si>
    <t xml:space="preserve">     ที่มา:  สำนักงานคลังจังหวัดกำแพงเพชร</t>
  </si>
  <si>
    <t>Rahan Subdistrict Municipality</t>
  </si>
  <si>
    <t>เทศบาลตำบลระหาน</t>
  </si>
  <si>
    <t xml:space="preserve">Bueng Samakkhi District </t>
  </si>
  <si>
    <t>อำเภอบึงสามัคคี</t>
  </si>
  <si>
    <t>Thung Thong Subdistrict Municipality</t>
  </si>
  <si>
    <t>-</t>
  </si>
  <si>
    <t>เทศบาลตำบลทุ่งทราย</t>
  </si>
  <si>
    <t>Sai Thong Watthana District</t>
  </si>
  <si>
    <t>อำเภอทรายทองวัฒนา</t>
  </si>
  <si>
    <t>Nhong Pling Town Municipality</t>
  </si>
  <si>
    <t>เทศบาลเมืองหนองปลิง</t>
  </si>
  <si>
    <t>Nikhom Srang tonaeng Subdistrict Municipality</t>
  </si>
  <si>
    <t>เทศบาลตำบลนิคมสร้างตนเอง</t>
  </si>
  <si>
    <t>Tab Nakhon Subdistrict Municipality</t>
  </si>
  <si>
    <t>เทศบาลตำบลเทพนคร</t>
  </si>
  <si>
    <t>Pak Dong Subdistrict Municipality</t>
  </si>
  <si>
    <t>เทศบาลตำบลปากดง</t>
  </si>
  <si>
    <t>Nakhon Chum Subdistrict Municipality</t>
  </si>
  <si>
    <t>เทศบาลตำบลนครชุม</t>
  </si>
  <si>
    <t>Khong Mae Lai Subdistrict Municipality</t>
  </si>
  <si>
    <t>เทศบาลตำบลคลองแม่ลาย</t>
  </si>
  <si>
    <t>Kamphaeng Phet Town Municipality</t>
  </si>
  <si>
    <t>เทศบาลเมืองกำแพงเพชร</t>
  </si>
  <si>
    <t>Mueang Kamphaeng Phet District</t>
  </si>
  <si>
    <t>อำเภอเมืองกำแพงเพชร</t>
  </si>
  <si>
    <t>Kamphaeng Phet Province</t>
  </si>
  <si>
    <t>จังหวัดกำแพงเพชร</t>
  </si>
  <si>
    <t>Total</t>
  </si>
  <si>
    <t>รวมยอด</t>
  </si>
  <si>
    <t>Actual Revenue and Expenditure of Municipality by Type, District and Municipality: Fiscal Year 2015</t>
  </si>
  <si>
    <t>รายรับ และรายจ่ายจริงของเทศบาล จำแนกตามประเภท เป็นรายอำเภอ และเทศบาล ปีงบประมาณ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</si>
</sst>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187" fontId="5" fillId="0" borderId="4" xfId="1" applyNumberFormat="1" applyFont="1" applyBorder="1" applyAlignment="1">
      <alignment vertical="top"/>
    </xf>
    <xf numFmtId="187" fontId="5" fillId="0" borderId="4" xfId="1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187" fontId="7" fillId="0" borderId="5" xfId="1" applyNumberFormat="1" applyFont="1" applyBorder="1" applyAlignment="1">
      <alignment vertical="top"/>
    </xf>
    <xf numFmtId="187" fontId="7" fillId="0" borderId="4" xfId="1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187" fontId="5" fillId="0" borderId="6" xfId="1" applyNumberFormat="1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187" fontId="7" fillId="0" borderId="4" xfId="1" applyNumberFormat="1" applyFont="1" applyBorder="1" applyAlignment="1">
      <alignment vertical="top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/>
    <xf numFmtId="0" fontId="8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188" fontId="1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top"/>
    </xf>
    <xf numFmtId="187" fontId="5" fillId="0" borderId="0" xfId="0" applyNumberFormat="1" applyFont="1" applyAlignment="1">
      <alignment vertical="top"/>
    </xf>
    <xf numFmtId="0" fontId="8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1304925</xdr:colOff>
      <xdr:row>0</xdr:row>
      <xdr:rowOff>0</xdr:rowOff>
    </xdr:from>
    <xdr:to>
      <xdr:col>17</xdr:col>
      <xdr:colOff>142875</xdr:colOff>
      <xdr:row>24</xdr:row>
      <xdr:rowOff>200025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372186" y="0"/>
          <a:ext cx="709819" cy="6246329"/>
          <a:chOff x="997" y="0"/>
          <a:chExt cx="6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4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1266825</xdr:colOff>
      <xdr:row>0</xdr:row>
      <xdr:rowOff>0</xdr:rowOff>
    </xdr:from>
    <xdr:to>
      <xdr:col>17</xdr:col>
      <xdr:colOff>161925</xdr:colOff>
      <xdr:row>25</xdr:row>
      <xdr:rowOff>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344025" y="0"/>
          <a:ext cx="704850" cy="6619875"/>
          <a:chOff x="993" y="35"/>
          <a:chExt cx="74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592"/>
            <a:ext cx="45" cy="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1257300</xdr:colOff>
      <xdr:row>0</xdr:row>
      <xdr:rowOff>38100</xdr:rowOff>
    </xdr:from>
    <xdr:to>
      <xdr:col>17</xdr:col>
      <xdr:colOff>142875</xdr:colOff>
      <xdr:row>26</xdr:row>
      <xdr:rowOff>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334500" y="38100"/>
          <a:ext cx="695325" cy="6543675"/>
          <a:chOff x="992" y="4"/>
          <a:chExt cx="73" cy="66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4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1257300</xdr:colOff>
      <xdr:row>0</xdr:row>
      <xdr:rowOff>9525</xdr:rowOff>
    </xdr:from>
    <xdr:to>
      <xdr:col>17</xdr:col>
      <xdr:colOff>152400</xdr:colOff>
      <xdr:row>30</xdr:row>
      <xdr:rowOff>38100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334500" y="9525"/>
          <a:ext cx="704850" cy="6562725"/>
          <a:chOff x="992" y="35"/>
          <a:chExt cx="74" cy="6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594"/>
            <a:ext cx="45" cy="1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63"/>
            <a:ext cx="57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5"/>
  <sheetViews>
    <sheetView showGridLines="0" zoomScale="115" zoomScaleNormal="115" workbookViewId="0">
      <selection activeCell="P18" sqref="P18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6.7109375" style="1" customWidth="1"/>
    <col min="5" max="9" width="10.7109375" style="1" customWidth="1"/>
    <col min="10" max="10" width="11.140625" style="1" customWidth="1"/>
    <col min="11" max="13" width="12" style="1" customWidth="1"/>
    <col min="14" max="14" width="1.28515625" style="1" customWidth="1"/>
    <col min="15" max="15" width="21.42578125" style="1" customWidth="1"/>
    <col min="16" max="16" width="1.42578125" style="1" customWidth="1"/>
    <col min="17" max="17" width="5.140625" style="1" customWidth="1"/>
    <col min="18" max="16384" width="9.140625" style="1"/>
  </cols>
  <sheetData>
    <row r="1" spans="1:16" s="43" customFormat="1">
      <c r="B1" s="44" t="s">
        <v>61</v>
      </c>
      <c r="C1" s="42">
        <v>19.2</v>
      </c>
      <c r="D1" s="44" t="s">
        <v>112</v>
      </c>
    </row>
    <row r="2" spans="1:16" s="39" customFormat="1">
      <c r="B2" s="43" t="s">
        <v>59</v>
      </c>
      <c r="C2" s="42">
        <v>19.2</v>
      </c>
      <c r="D2" s="41" t="s">
        <v>111</v>
      </c>
    </row>
    <row r="3" spans="1:16" s="39" customFormat="1">
      <c r="B3" s="43"/>
      <c r="C3" s="42"/>
      <c r="D3" s="41"/>
      <c r="O3" s="40" t="s">
        <v>57</v>
      </c>
    </row>
    <row r="4" spans="1:16" ht="6" customHeight="1"/>
    <row r="5" spans="1:16" s="2" customFormat="1" ht="21" customHeight="1">
      <c r="A5" s="48" t="s">
        <v>56</v>
      </c>
      <c r="B5" s="48"/>
      <c r="C5" s="48"/>
      <c r="D5" s="49"/>
      <c r="E5" s="54" t="s">
        <v>55</v>
      </c>
      <c r="F5" s="55"/>
      <c r="G5" s="55"/>
      <c r="H5" s="55"/>
      <c r="I5" s="55"/>
      <c r="J5" s="56"/>
      <c r="K5" s="57" t="s">
        <v>51</v>
      </c>
      <c r="L5" s="58"/>
      <c r="M5" s="58"/>
      <c r="N5" s="59" t="s">
        <v>54</v>
      </c>
      <c r="O5" s="60"/>
    </row>
    <row r="6" spans="1:16" s="2" customFormat="1" ht="21" customHeight="1">
      <c r="A6" s="50"/>
      <c r="B6" s="50"/>
      <c r="C6" s="50"/>
      <c r="D6" s="51"/>
      <c r="E6" s="65" t="s">
        <v>53</v>
      </c>
      <c r="F6" s="52"/>
      <c r="G6" s="52"/>
      <c r="H6" s="52"/>
      <c r="I6" s="52"/>
      <c r="J6" s="53"/>
      <c r="K6" s="66" t="s">
        <v>30</v>
      </c>
      <c r="L6" s="67"/>
      <c r="M6" s="67"/>
      <c r="N6" s="61"/>
      <c r="O6" s="62"/>
    </row>
    <row r="7" spans="1:16" s="2" customFormat="1" ht="21" customHeight="1">
      <c r="A7" s="50"/>
      <c r="B7" s="50"/>
      <c r="C7" s="50"/>
      <c r="D7" s="51"/>
      <c r="E7" s="37"/>
      <c r="F7" s="37" t="s">
        <v>52</v>
      </c>
      <c r="G7" s="37"/>
      <c r="H7" s="37"/>
      <c r="I7" s="37"/>
      <c r="J7" s="38"/>
      <c r="K7" s="36"/>
      <c r="L7" s="36" t="s">
        <v>51</v>
      </c>
      <c r="M7" s="36" t="s">
        <v>51</v>
      </c>
      <c r="N7" s="61"/>
      <c r="O7" s="62"/>
    </row>
    <row r="8" spans="1:16" s="2" customFormat="1" ht="21" customHeight="1">
      <c r="A8" s="50"/>
      <c r="B8" s="50"/>
      <c r="C8" s="50"/>
      <c r="D8" s="51"/>
      <c r="E8" s="37" t="s">
        <v>50</v>
      </c>
      <c r="F8" s="37" t="s">
        <v>49</v>
      </c>
      <c r="G8" s="37" t="s">
        <v>48</v>
      </c>
      <c r="H8" s="37" t="s">
        <v>47</v>
      </c>
      <c r="I8" s="37" t="s">
        <v>46</v>
      </c>
      <c r="J8" s="36" t="s">
        <v>45</v>
      </c>
      <c r="K8" s="36" t="s">
        <v>44</v>
      </c>
      <c r="L8" s="36" t="s">
        <v>43</v>
      </c>
      <c r="M8" s="36" t="s">
        <v>42</v>
      </c>
      <c r="N8" s="61"/>
      <c r="O8" s="62"/>
    </row>
    <row r="9" spans="1:16" s="2" customFormat="1" ht="21" customHeight="1">
      <c r="A9" s="50"/>
      <c r="B9" s="50"/>
      <c r="C9" s="50"/>
      <c r="D9" s="51"/>
      <c r="E9" s="37" t="s">
        <v>41</v>
      </c>
      <c r="F9" s="37" t="s">
        <v>40</v>
      </c>
      <c r="G9" s="37" t="s">
        <v>39</v>
      </c>
      <c r="H9" s="37" t="s">
        <v>38</v>
      </c>
      <c r="I9" s="37" t="s">
        <v>37</v>
      </c>
      <c r="J9" s="37" t="s">
        <v>36</v>
      </c>
      <c r="K9" s="36" t="s">
        <v>35</v>
      </c>
      <c r="L9" s="36" t="s">
        <v>34</v>
      </c>
      <c r="M9" s="36" t="s">
        <v>33</v>
      </c>
      <c r="N9" s="61"/>
      <c r="O9" s="62"/>
    </row>
    <row r="10" spans="1:16" s="2" customFormat="1" ht="21" customHeight="1">
      <c r="A10" s="52"/>
      <c r="B10" s="52"/>
      <c r="C10" s="52"/>
      <c r="D10" s="53"/>
      <c r="E10" s="34" t="s">
        <v>32</v>
      </c>
      <c r="F10" s="35"/>
      <c r="G10" s="34"/>
      <c r="H10" s="34" t="s">
        <v>31</v>
      </c>
      <c r="I10" s="34"/>
      <c r="J10" s="34"/>
      <c r="K10" s="33" t="s">
        <v>30</v>
      </c>
      <c r="L10" s="33" t="s">
        <v>29</v>
      </c>
      <c r="M10" s="33" t="s">
        <v>28</v>
      </c>
      <c r="N10" s="63"/>
      <c r="O10" s="64"/>
    </row>
    <row r="11" spans="1:16" s="2" customFormat="1" ht="3" customHeight="1">
      <c r="A11" s="29"/>
      <c r="B11" s="29"/>
      <c r="C11" s="29"/>
      <c r="D11" s="32"/>
      <c r="E11" s="31"/>
      <c r="F11" s="31"/>
      <c r="G11" s="31"/>
      <c r="H11" s="31"/>
      <c r="I11" s="31"/>
      <c r="J11" s="31"/>
      <c r="K11" s="31"/>
      <c r="L11" s="31"/>
      <c r="M11" s="31"/>
      <c r="N11" s="30"/>
      <c r="O11" s="29"/>
    </row>
    <row r="12" spans="1:16" s="6" customFormat="1" ht="20.25" customHeight="1">
      <c r="A12" s="70" t="s">
        <v>110</v>
      </c>
      <c r="B12" s="70"/>
      <c r="C12" s="70"/>
      <c r="D12" s="72"/>
      <c r="E12" s="28">
        <f>E14+'T-19.2 (ต่อ1) '!E12+'T-19.2 (ต่อ1) '!E14+'T-19.2 (ต่อ1) '!E16+'T-19.2 (ต่อ1) '!E20+'T-19.2 (ต่อ2)'!E12+'T-19.2 (ต่อ2)'!E17+'T-19.2 (ต่อ3)'!E12+'T-19.2 (ต่อ3)'!E14</f>
        <v>184003027.87999997</v>
      </c>
      <c r="F12" s="28">
        <f>F14+'T-19.2 (ต่อ1) '!F12+'T-19.2 (ต่อ1) '!F14+'T-19.2 (ต่อ1) '!F16+'T-19.2 (ต่อ1) '!F20+'T-19.2 (ต่อ2)'!F12+'T-19.2 (ต่อ2)'!F17+'T-19.2 (ต่อ3)'!F12+'T-19.2 (ต่อ3)'!F14</f>
        <v>20336921.5</v>
      </c>
      <c r="G12" s="28">
        <f>G14+'T-19.2 (ต่อ1) '!G12+'T-19.2 (ต่อ1) '!G14+'T-19.2 (ต่อ1) '!G16+'T-19.2 (ต่อ1) '!G20+'T-19.2 (ต่อ2)'!G12+'T-19.2 (ต่อ2)'!G17+'T-19.2 (ต่อ3)'!G12+'T-19.2 (ต่อ3)'!G14</f>
        <v>28729463.82</v>
      </c>
      <c r="H12" s="28">
        <f>H14+'T-19.2 (ต่อ1) '!H20+'T-19.2 (ต่อ3)'!H14</f>
        <v>6091220.5899999999</v>
      </c>
      <c r="I12" s="28">
        <f>I14+'T-19.2 (ต่อ1) '!I12+'T-19.2 (ต่อ1) '!I14+'T-19.2 (ต่อ1) '!I16+'T-19.2 (ต่อ1) '!I20+'T-19.2 (ต่อ2)'!I12+'T-19.2 (ต่อ2)'!I17+'T-19.2 (ต่อ3)'!I14+'T-19.2 (ต่อ3)'!I12</f>
        <v>8679107.2000000011</v>
      </c>
      <c r="J12" s="28">
        <f>J14+'T-19.2 (ต่อ1) '!J12+'T-19.2 (ต่อ1) '!J14+'T-19.2 (ต่อ1) '!J16+'T-19.2 (ต่อ1) '!J20+'T-19.2 (ต่อ2)'!J12+'T-19.2 (ต่อ2)'!J17+'T-19.2 (ต่อ3)'!J12+'T-19.2 (ต่อ3)'!J14</f>
        <v>1604512100.72</v>
      </c>
      <c r="K12" s="28">
        <f>K14+'T-19.2 (ต่อ1) '!K12+'T-19.2 (ต่อ1) '!K14+'T-19.2 (ต่อ1) '!K16+'T-19.2 (ต่อ1) '!K20+'T-19.2 (ต่อ2)'!K12+'T-19.2 (ต่อ2)'!K17+'T-19.2 (ต่อ3)'!K12+'T-19.2 (ต่อ3)'!K14</f>
        <v>1153488934.3999999</v>
      </c>
      <c r="L12" s="28">
        <f>L14+'T-19.2 (ต่อ1) '!L12+'T-19.2 (ต่อ1) '!L14+'T-19.2 (ต่อ1) '!L16+'T-19.2 (ต่อ1) '!L20+'T-19.2 (ต่อ2)'!L12+'T-19.2 (ต่อ2)'!L17+'T-19.2 (ต่อ3)'!L12+'T-19.2 (ต่อ3)'!L14</f>
        <v>346594274.05000001</v>
      </c>
      <c r="M12" s="28">
        <f>M14+'T-19.2 (ต่อ1) '!M12+'T-19.2 (ต่อ1) '!M14+'T-19.2 (ต่อ1) '!M16+'T-19.2 (ต่อ1) '!M20+'T-19.2 (ต่อ2)'!M12+'T-19.2 (ต่อ2)'!M17+'T-19.2 (ต่อ3)'!M12+'T-19.2 (ต่อ3)'!M14</f>
        <v>205280058.73000002</v>
      </c>
      <c r="N12" s="71" t="s">
        <v>109</v>
      </c>
      <c r="O12" s="70"/>
      <c r="P12" s="46"/>
    </row>
    <row r="13" spans="1:16" s="6" customFormat="1" ht="20.25" customHeight="1">
      <c r="A13" s="21" t="s">
        <v>108</v>
      </c>
      <c r="B13" s="46"/>
      <c r="C13" s="16"/>
      <c r="D13" s="20"/>
      <c r="E13" s="47"/>
      <c r="F13" s="9"/>
      <c r="G13" s="9"/>
      <c r="H13" s="9"/>
      <c r="I13" s="9"/>
      <c r="J13" s="9"/>
      <c r="K13" s="9"/>
      <c r="L13" s="9"/>
      <c r="M13" s="9"/>
      <c r="N13" s="17" t="s">
        <v>107</v>
      </c>
      <c r="O13" s="21"/>
      <c r="P13" s="46"/>
    </row>
    <row r="14" spans="1:16" s="27" customFormat="1" ht="20.25" customHeight="1">
      <c r="A14" s="21" t="s">
        <v>106</v>
      </c>
      <c r="B14" s="15"/>
      <c r="C14" s="16"/>
      <c r="D14" s="20"/>
      <c r="E14" s="28">
        <f>SUM(E15:E21)</f>
        <v>163824363.30999997</v>
      </c>
      <c r="F14" s="28">
        <f>SUM(F15:F21)</f>
        <v>13098348.099999998</v>
      </c>
      <c r="G14" s="28">
        <f>SUM(G15:G21)</f>
        <v>11423853.260000002</v>
      </c>
      <c r="H14" s="28">
        <f>SUM(H15:H21)</f>
        <v>4159604.72</v>
      </c>
      <c r="I14" s="28">
        <f>SUM(I15:I21)</f>
        <v>3537864.3000000003</v>
      </c>
      <c r="J14" s="28">
        <f>SUM(J15:J21)</f>
        <v>545472548.84000003</v>
      </c>
      <c r="K14" s="28">
        <f>SUM(K15:K21)</f>
        <v>443385283.36000001</v>
      </c>
      <c r="L14" s="28">
        <f>SUM(L15:L21)</f>
        <v>140784171.33999997</v>
      </c>
      <c r="M14" s="28">
        <f>SUM(M15:M21)</f>
        <v>102392642.06999999</v>
      </c>
      <c r="N14" s="17" t="s">
        <v>105</v>
      </c>
      <c r="O14" s="21"/>
      <c r="P14" s="15"/>
    </row>
    <row r="15" spans="1:16" s="6" customFormat="1" ht="30" customHeight="1">
      <c r="A15" s="69"/>
      <c r="B15" s="26" t="s">
        <v>104</v>
      </c>
      <c r="C15" s="69"/>
      <c r="D15" s="68"/>
      <c r="E15" s="9">
        <v>137873469.13</v>
      </c>
      <c r="F15" s="9">
        <v>9800571.5</v>
      </c>
      <c r="G15" s="9">
        <v>7593119.8099999996</v>
      </c>
      <c r="H15" s="9">
        <v>4159604.72</v>
      </c>
      <c r="I15" s="9">
        <v>2083969.11</v>
      </c>
      <c r="J15" s="9">
        <v>199245733.86000001</v>
      </c>
      <c r="K15" s="9">
        <v>190913433.88</v>
      </c>
      <c r="L15" s="9">
        <v>84719351.090000004</v>
      </c>
      <c r="M15" s="9">
        <v>61649284.200000003</v>
      </c>
      <c r="N15" s="26"/>
      <c r="O15" s="7" t="s">
        <v>103</v>
      </c>
      <c r="P15" s="46"/>
    </row>
    <row r="16" spans="1:16" s="6" customFormat="1" ht="30" customHeight="1">
      <c r="A16" s="69"/>
      <c r="B16" s="26" t="s">
        <v>102</v>
      </c>
      <c r="C16" s="69"/>
      <c r="D16" s="68"/>
      <c r="E16" s="9">
        <v>800202.35</v>
      </c>
      <c r="F16" s="9">
        <v>174108.2</v>
      </c>
      <c r="G16" s="9">
        <v>409035.9</v>
      </c>
      <c r="H16" s="10" t="s">
        <v>87</v>
      </c>
      <c r="I16" s="9">
        <v>295658.07</v>
      </c>
      <c r="J16" s="9">
        <v>37873599.600000001</v>
      </c>
      <c r="K16" s="9">
        <v>28598196.420000002</v>
      </c>
      <c r="L16" s="9">
        <v>5177210</v>
      </c>
      <c r="M16" s="9">
        <v>878641.12</v>
      </c>
      <c r="N16" s="26"/>
      <c r="O16" s="7" t="s">
        <v>101</v>
      </c>
      <c r="P16" s="46"/>
    </row>
    <row r="17" spans="1:16" s="6" customFormat="1" ht="30" customHeight="1">
      <c r="A17" s="69"/>
      <c r="B17" s="26" t="s">
        <v>100</v>
      </c>
      <c r="C17" s="69"/>
      <c r="D17" s="68"/>
      <c r="E17" s="9">
        <v>2375344.6</v>
      </c>
      <c r="F17" s="9">
        <v>908626.6</v>
      </c>
      <c r="G17" s="9">
        <v>1067199.6000000001</v>
      </c>
      <c r="H17" s="10" t="s">
        <v>87</v>
      </c>
      <c r="I17" s="9">
        <v>266742</v>
      </c>
      <c r="J17" s="9">
        <v>58749532.880000003</v>
      </c>
      <c r="K17" s="9">
        <v>38028123.189999998</v>
      </c>
      <c r="L17" s="9">
        <v>13872686</v>
      </c>
      <c r="M17" s="9">
        <v>10162223.869999999</v>
      </c>
      <c r="N17" s="26"/>
      <c r="O17" s="7" t="s">
        <v>99</v>
      </c>
      <c r="P17" s="46"/>
    </row>
    <row r="18" spans="1:16" s="6" customFormat="1" ht="21" customHeight="1">
      <c r="A18" s="69"/>
      <c r="B18" s="26" t="s">
        <v>98</v>
      </c>
      <c r="C18" s="69"/>
      <c r="D18" s="68"/>
      <c r="E18" s="9">
        <v>19465048.449999999</v>
      </c>
      <c r="F18" s="9">
        <v>549353.6</v>
      </c>
      <c r="G18" s="9">
        <v>433251.98</v>
      </c>
      <c r="H18" s="10" t="s">
        <v>87</v>
      </c>
      <c r="I18" s="9">
        <v>64740</v>
      </c>
      <c r="J18" s="9">
        <v>16797573</v>
      </c>
      <c r="K18" s="9">
        <v>20927676.68</v>
      </c>
      <c r="L18" s="9">
        <v>8868485.1600000001</v>
      </c>
      <c r="M18" s="9">
        <v>7474345.0300000003</v>
      </c>
      <c r="N18" s="26"/>
      <c r="O18" s="26" t="s">
        <v>97</v>
      </c>
      <c r="P18" s="46"/>
    </row>
    <row r="19" spans="1:16" s="6" customFormat="1" ht="30" customHeight="1">
      <c r="A19" s="69"/>
      <c r="B19" s="26" t="s">
        <v>96</v>
      </c>
      <c r="C19" s="69"/>
      <c r="D19" s="68"/>
      <c r="E19" s="9">
        <v>2308149.92</v>
      </c>
      <c r="F19" s="9">
        <v>844314.6</v>
      </c>
      <c r="G19" s="9">
        <v>546643.31000000006</v>
      </c>
      <c r="H19" s="10" t="s">
        <v>87</v>
      </c>
      <c r="I19" s="9">
        <v>522440.46</v>
      </c>
      <c r="J19" s="9">
        <v>115474934.45</v>
      </c>
      <c r="K19" s="9">
        <v>92140243.390000001</v>
      </c>
      <c r="L19" s="9">
        <v>15590450.890000001</v>
      </c>
      <c r="M19" s="9">
        <v>7035837.1900000004</v>
      </c>
      <c r="N19" s="26"/>
      <c r="O19" s="7" t="s">
        <v>95</v>
      </c>
      <c r="P19" s="46"/>
    </row>
    <row r="20" spans="1:16" s="6" customFormat="1" ht="30" customHeight="1">
      <c r="A20" s="69"/>
      <c r="B20" s="26" t="s">
        <v>94</v>
      </c>
      <c r="C20" s="69"/>
      <c r="D20" s="68"/>
      <c r="E20" s="9">
        <v>380475.11</v>
      </c>
      <c r="F20" s="9">
        <v>434902.6</v>
      </c>
      <c r="G20" s="9">
        <v>802609.85</v>
      </c>
      <c r="H20" s="10" t="s">
        <v>87</v>
      </c>
      <c r="I20" s="9">
        <v>131837</v>
      </c>
      <c r="J20" s="9">
        <v>54402208.380000003</v>
      </c>
      <c r="K20" s="9">
        <v>21104805.120000001</v>
      </c>
      <c r="L20" s="9">
        <v>7648614</v>
      </c>
      <c r="M20" s="9">
        <v>13917319.67</v>
      </c>
      <c r="N20" s="26"/>
      <c r="O20" s="7" t="s">
        <v>93</v>
      </c>
      <c r="P20" s="46"/>
    </row>
    <row r="21" spans="1:16" s="6" customFormat="1" ht="30" customHeight="1">
      <c r="A21" s="69"/>
      <c r="B21" s="26" t="s">
        <v>92</v>
      </c>
      <c r="C21" s="69"/>
      <c r="D21" s="68"/>
      <c r="E21" s="9">
        <v>621673.75</v>
      </c>
      <c r="F21" s="9">
        <v>386471</v>
      </c>
      <c r="G21" s="9">
        <v>571992.81000000006</v>
      </c>
      <c r="H21" s="10" t="s">
        <v>87</v>
      </c>
      <c r="I21" s="9">
        <v>172477.66</v>
      </c>
      <c r="J21" s="9">
        <v>62928966.670000002</v>
      </c>
      <c r="K21" s="9">
        <v>51672804.68</v>
      </c>
      <c r="L21" s="9">
        <v>4907374.2</v>
      </c>
      <c r="M21" s="9">
        <v>1274990.99</v>
      </c>
      <c r="N21" s="26"/>
      <c r="O21" s="26" t="s">
        <v>91</v>
      </c>
      <c r="P21" s="46"/>
    </row>
    <row r="22" spans="1:16" s="2" customFormat="1" ht="3" customHeight="1">
      <c r="A22" s="3"/>
      <c r="B22" s="3"/>
      <c r="C22" s="3"/>
      <c r="D22" s="5"/>
      <c r="E22" s="35"/>
      <c r="F22" s="35"/>
      <c r="G22" s="35"/>
      <c r="H22" s="35"/>
      <c r="I22" s="35"/>
      <c r="J22" s="35"/>
      <c r="K22" s="35"/>
      <c r="L22" s="35"/>
      <c r="M22" s="35"/>
      <c r="N22" s="3"/>
      <c r="O22" s="3"/>
    </row>
    <row r="23" spans="1:16" s="2" customFormat="1" ht="3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6" s="2" customFormat="1" ht="17.25">
      <c r="B24" s="45"/>
    </row>
    <row r="25" spans="1:16" s="2" customFormat="1" ht="17.25">
      <c r="B25" s="45"/>
    </row>
  </sheetData>
  <mergeCells count="8">
    <mergeCell ref="A12:D12"/>
    <mergeCell ref="N12:O12"/>
    <mergeCell ref="N5:O10"/>
    <mergeCell ref="A5:D10"/>
    <mergeCell ref="K5:M5"/>
    <mergeCell ref="K6:M6"/>
    <mergeCell ref="E6:J6"/>
    <mergeCell ref="E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showGridLines="0" zoomScaleNormal="100" workbookViewId="0">
      <selection activeCell="P18" sqref="P18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6.7109375" style="1" customWidth="1"/>
    <col min="5" max="5" width="11" style="1" customWidth="1"/>
    <col min="6" max="6" width="11.42578125" style="1" customWidth="1"/>
    <col min="7" max="7" width="10.7109375" style="1" customWidth="1"/>
    <col min="8" max="8" width="11" style="1" customWidth="1"/>
    <col min="9" max="9" width="11.42578125" style="1" customWidth="1"/>
    <col min="10" max="10" width="10.85546875" style="1" customWidth="1"/>
    <col min="11" max="11" width="11" style="1" customWidth="1"/>
    <col min="12" max="12" width="12.42578125" style="1" customWidth="1"/>
    <col min="13" max="13" width="11" style="1" customWidth="1"/>
    <col min="14" max="14" width="1.28515625" style="1" customWidth="1"/>
    <col min="15" max="15" width="19.7109375" style="1" customWidth="1"/>
    <col min="16" max="16" width="2.28515625" style="1" customWidth="1"/>
    <col min="17" max="17" width="5.140625" style="1" customWidth="1"/>
    <col min="18" max="16384" width="9.140625" style="1"/>
  </cols>
  <sheetData>
    <row r="1" spans="1:15" s="43" customFormat="1">
      <c r="B1" s="44" t="s">
        <v>61</v>
      </c>
      <c r="C1" s="42">
        <v>19.2</v>
      </c>
      <c r="D1" s="44" t="s">
        <v>60</v>
      </c>
    </row>
    <row r="2" spans="1:15" s="39" customFormat="1">
      <c r="B2" s="43" t="s">
        <v>59</v>
      </c>
      <c r="C2" s="42">
        <v>19.2</v>
      </c>
      <c r="D2" s="41" t="s">
        <v>58</v>
      </c>
    </row>
    <row r="3" spans="1:15" s="39" customFormat="1">
      <c r="B3" s="43"/>
      <c r="C3" s="42"/>
      <c r="D3" s="41"/>
      <c r="O3" s="40" t="s">
        <v>57</v>
      </c>
    </row>
    <row r="4" spans="1:15" ht="6" customHeight="1"/>
    <row r="5" spans="1:15" s="2" customFormat="1" ht="21" customHeight="1">
      <c r="A5" s="48" t="s">
        <v>56</v>
      </c>
      <c r="B5" s="48"/>
      <c r="C5" s="48"/>
      <c r="D5" s="49"/>
      <c r="E5" s="54" t="s">
        <v>55</v>
      </c>
      <c r="F5" s="55"/>
      <c r="G5" s="55"/>
      <c r="H5" s="55"/>
      <c r="I5" s="55"/>
      <c r="J5" s="56"/>
      <c r="K5" s="57" t="s">
        <v>51</v>
      </c>
      <c r="L5" s="58"/>
      <c r="M5" s="58"/>
      <c r="N5" s="59" t="s">
        <v>54</v>
      </c>
      <c r="O5" s="60"/>
    </row>
    <row r="6" spans="1:15" s="2" customFormat="1" ht="21" customHeight="1">
      <c r="A6" s="50"/>
      <c r="B6" s="50"/>
      <c r="C6" s="50"/>
      <c r="D6" s="51"/>
      <c r="E6" s="65" t="s">
        <v>53</v>
      </c>
      <c r="F6" s="52"/>
      <c r="G6" s="52"/>
      <c r="H6" s="52"/>
      <c r="I6" s="52"/>
      <c r="J6" s="53"/>
      <c r="K6" s="66" t="s">
        <v>30</v>
      </c>
      <c r="L6" s="67"/>
      <c r="M6" s="67"/>
      <c r="N6" s="61"/>
      <c r="O6" s="62"/>
    </row>
    <row r="7" spans="1:15" s="2" customFormat="1" ht="21" customHeight="1">
      <c r="A7" s="50"/>
      <c r="B7" s="50"/>
      <c r="C7" s="50"/>
      <c r="D7" s="51"/>
      <c r="E7" s="37"/>
      <c r="F7" s="37" t="s">
        <v>52</v>
      </c>
      <c r="G7" s="37"/>
      <c r="H7" s="37"/>
      <c r="I7" s="37"/>
      <c r="J7" s="38"/>
      <c r="K7" s="36"/>
      <c r="L7" s="36" t="s">
        <v>51</v>
      </c>
      <c r="M7" s="36" t="s">
        <v>51</v>
      </c>
      <c r="N7" s="61"/>
      <c r="O7" s="62"/>
    </row>
    <row r="8" spans="1:15" s="2" customFormat="1" ht="21" customHeight="1">
      <c r="A8" s="50"/>
      <c r="B8" s="50"/>
      <c r="C8" s="50"/>
      <c r="D8" s="51"/>
      <c r="E8" s="37" t="s">
        <v>50</v>
      </c>
      <c r="F8" s="37" t="s">
        <v>49</v>
      </c>
      <c r="G8" s="37" t="s">
        <v>48</v>
      </c>
      <c r="H8" s="37" t="s">
        <v>47</v>
      </c>
      <c r="I8" s="37" t="s">
        <v>46</v>
      </c>
      <c r="J8" s="36" t="s">
        <v>45</v>
      </c>
      <c r="K8" s="36" t="s">
        <v>44</v>
      </c>
      <c r="L8" s="36" t="s">
        <v>43</v>
      </c>
      <c r="M8" s="36" t="s">
        <v>42</v>
      </c>
      <c r="N8" s="61"/>
      <c r="O8" s="62"/>
    </row>
    <row r="9" spans="1:15" s="2" customFormat="1" ht="21" customHeight="1">
      <c r="A9" s="50"/>
      <c r="B9" s="50"/>
      <c r="C9" s="50"/>
      <c r="D9" s="51"/>
      <c r="E9" s="37" t="s">
        <v>41</v>
      </c>
      <c r="F9" s="37" t="s">
        <v>40</v>
      </c>
      <c r="G9" s="37" t="s">
        <v>39</v>
      </c>
      <c r="H9" s="37" t="s">
        <v>38</v>
      </c>
      <c r="I9" s="37" t="s">
        <v>37</v>
      </c>
      <c r="J9" s="37" t="s">
        <v>36</v>
      </c>
      <c r="K9" s="36" t="s">
        <v>35</v>
      </c>
      <c r="L9" s="36" t="s">
        <v>34</v>
      </c>
      <c r="M9" s="36" t="s">
        <v>33</v>
      </c>
      <c r="N9" s="61"/>
      <c r="O9" s="62"/>
    </row>
    <row r="10" spans="1:15" s="2" customFormat="1" ht="21" customHeight="1">
      <c r="A10" s="52"/>
      <c r="B10" s="52"/>
      <c r="C10" s="52"/>
      <c r="D10" s="53"/>
      <c r="E10" s="34" t="s">
        <v>32</v>
      </c>
      <c r="F10" s="35"/>
      <c r="G10" s="34"/>
      <c r="H10" s="34" t="s">
        <v>31</v>
      </c>
      <c r="I10" s="34"/>
      <c r="J10" s="34"/>
      <c r="K10" s="33" t="s">
        <v>30</v>
      </c>
      <c r="L10" s="33" t="s">
        <v>29</v>
      </c>
      <c r="M10" s="33" t="s">
        <v>28</v>
      </c>
      <c r="N10" s="63"/>
      <c r="O10" s="64"/>
    </row>
    <row r="11" spans="1:15" s="2" customFormat="1" ht="3" customHeight="1">
      <c r="A11" s="29"/>
      <c r="B11" s="29"/>
      <c r="C11" s="29"/>
      <c r="D11" s="32"/>
      <c r="E11" s="31"/>
      <c r="F11" s="31"/>
      <c r="G11" s="31"/>
      <c r="H11" s="31"/>
      <c r="I11" s="31"/>
      <c r="J11" s="31"/>
      <c r="K11" s="31"/>
      <c r="L11" s="31"/>
      <c r="M11" s="31"/>
      <c r="N11" s="30"/>
      <c r="O11" s="29"/>
    </row>
    <row r="12" spans="1:15" s="27" customFormat="1" ht="21" customHeight="1">
      <c r="A12" s="21" t="s">
        <v>27</v>
      </c>
      <c r="B12" s="15"/>
      <c r="C12" s="16"/>
      <c r="D12" s="20"/>
      <c r="E12" s="28">
        <f>SUM(E13)</f>
        <v>937296.84</v>
      </c>
      <c r="F12" s="28">
        <f>SUM(F13)</f>
        <v>315509.59999999998</v>
      </c>
      <c r="G12" s="28">
        <f>SUM(G13)</f>
        <v>849494.52</v>
      </c>
      <c r="H12" s="19" t="s">
        <v>2</v>
      </c>
      <c r="I12" s="28">
        <f>SUM(I13)</f>
        <v>210975</v>
      </c>
      <c r="J12" s="28">
        <f>SUM(J13)</f>
        <v>53863885.520000003</v>
      </c>
      <c r="K12" s="28">
        <f>SUM(K13)</f>
        <v>25568529.260000002</v>
      </c>
      <c r="L12" s="28">
        <f>SUM(L13)</f>
        <v>19777570</v>
      </c>
      <c r="M12" s="28">
        <f>SUM(M13)</f>
        <v>9740629.6300000008</v>
      </c>
      <c r="N12" s="21" t="s">
        <v>26</v>
      </c>
      <c r="O12" s="21"/>
    </row>
    <row r="13" spans="1:15" s="6" customFormat="1" ht="21" customHeight="1">
      <c r="A13" s="16"/>
      <c r="B13" s="26" t="s">
        <v>25</v>
      </c>
      <c r="C13" s="16"/>
      <c r="D13" s="20"/>
      <c r="E13" s="9">
        <v>937296.84</v>
      </c>
      <c r="F13" s="9">
        <v>315509.59999999998</v>
      </c>
      <c r="G13" s="9">
        <v>849494.52</v>
      </c>
      <c r="H13" s="10" t="s">
        <v>2</v>
      </c>
      <c r="I13" s="9">
        <v>210975</v>
      </c>
      <c r="J13" s="9">
        <v>53863885.520000003</v>
      </c>
      <c r="K13" s="9">
        <v>25568529.260000002</v>
      </c>
      <c r="L13" s="9">
        <v>19777570</v>
      </c>
      <c r="M13" s="9">
        <v>9740629.6300000008</v>
      </c>
      <c r="N13" s="26"/>
      <c r="O13" s="26" t="s">
        <v>24</v>
      </c>
    </row>
    <row r="14" spans="1:15" s="27" customFormat="1" ht="21" customHeight="1">
      <c r="A14" s="21" t="s">
        <v>23</v>
      </c>
      <c r="B14" s="15"/>
      <c r="C14" s="16"/>
      <c r="D14" s="20"/>
      <c r="E14" s="28">
        <f>SUM(E15)</f>
        <v>871801.37</v>
      </c>
      <c r="F14" s="28">
        <f>SUM(F15)</f>
        <v>292692.40000000002</v>
      </c>
      <c r="G14" s="28">
        <f>SUM(G15)</f>
        <v>1351182.49</v>
      </c>
      <c r="H14" s="19" t="s">
        <v>2</v>
      </c>
      <c r="I14" s="28">
        <f>SUM(I15)</f>
        <v>553493</v>
      </c>
      <c r="J14" s="28">
        <f>SUM(J15)</f>
        <v>122193767.54000001</v>
      </c>
      <c r="K14" s="28">
        <f>SUM(K15)</f>
        <v>87554751.340000004</v>
      </c>
      <c r="L14" s="28">
        <f>SUM(L15)</f>
        <v>25048271</v>
      </c>
      <c r="M14" s="28">
        <f>SUM(M15)</f>
        <v>2771707</v>
      </c>
      <c r="N14" s="21" t="s">
        <v>22</v>
      </c>
      <c r="O14" s="21"/>
    </row>
    <row r="15" spans="1:15" s="6" customFormat="1" ht="30">
      <c r="A15" s="16"/>
      <c r="B15" s="26" t="s">
        <v>21</v>
      </c>
      <c r="C15" s="16"/>
      <c r="D15" s="20"/>
      <c r="E15" s="9">
        <v>871801.37</v>
      </c>
      <c r="F15" s="9">
        <v>292692.40000000002</v>
      </c>
      <c r="G15" s="9">
        <v>1351182.49</v>
      </c>
      <c r="H15" s="10" t="s">
        <v>2</v>
      </c>
      <c r="I15" s="9">
        <v>553493</v>
      </c>
      <c r="J15" s="9">
        <v>122193767.54000001</v>
      </c>
      <c r="K15" s="9">
        <v>87554751.340000004</v>
      </c>
      <c r="L15" s="9">
        <v>25048271</v>
      </c>
      <c r="M15" s="9">
        <v>2771707</v>
      </c>
      <c r="N15" s="26"/>
      <c r="O15" s="7" t="s">
        <v>20</v>
      </c>
    </row>
    <row r="16" spans="1:15" s="27" customFormat="1" ht="21" customHeight="1">
      <c r="A16" s="21" t="s">
        <v>19</v>
      </c>
      <c r="B16" s="15"/>
      <c r="C16" s="16"/>
      <c r="D16" s="20"/>
      <c r="E16" s="28">
        <f>SUM(E17:E19)</f>
        <v>6092401.0599999996</v>
      </c>
      <c r="F16" s="28">
        <f>SUM(F17:F19)</f>
        <v>2247937.7000000002</v>
      </c>
      <c r="G16" s="28">
        <f>SUM(G17:G19)</f>
        <v>3263499.2199999997</v>
      </c>
      <c r="H16" s="19" t="s">
        <v>2</v>
      </c>
      <c r="I16" s="28">
        <f>SUM(I17:I19)</f>
        <v>863177</v>
      </c>
      <c r="J16" s="28">
        <f>SUM(J17:J19)</f>
        <v>231099734.69999999</v>
      </c>
      <c r="K16" s="28">
        <f>SUM(K17:K19)</f>
        <v>132492603.41</v>
      </c>
      <c r="L16" s="28">
        <f>SUM(L17:L19)</f>
        <v>54503451.469999999</v>
      </c>
      <c r="M16" s="28">
        <f>SUM(M17:M19)</f>
        <v>33832301.480000004</v>
      </c>
      <c r="N16" s="21" t="s">
        <v>18</v>
      </c>
      <c r="O16" s="21"/>
    </row>
    <row r="17" spans="1:15" s="6" customFormat="1" ht="30">
      <c r="A17" s="16"/>
      <c r="B17" s="26" t="s">
        <v>17</v>
      </c>
      <c r="C17" s="22"/>
      <c r="D17" s="25"/>
      <c r="E17" s="9">
        <v>1702052.49</v>
      </c>
      <c r="F17" s="9">
        <v>537897.30000000005</v>
      </c>
      <c r="G17" s="9">
        <v>565394.36</v>
      </c>
      <c r="H17" s="10" t="s">
        <v>2</v>
      </c>
      <c r="I17" s="9">
        <v>277440</v>
      </c>
      <c r="J17" s="9">
        <v>65131099.770000003</v>
      </c>
      <c r="K17" s="9">
        <v>48773881.219999999</v>
      </c>
      <c r="L17" s="9">
        <v>6337680</v>
      </c>
      <c r="M17" s="9">
        <v>6145013.3600000003</v>
      </c>
      <c r="N17" s="26"/>
      <c r="O17" s="7" t="s">
        <v>16</v>
      </c>
    </row>
    <row r="18" spans="1:15" s="6" customFormat="1" ht="21" customHeight="1">
      <c r="A18" s="16"/>
      <c r="B18" s="26" t="s">
        <v>15</v>
      </c>
      <c r="C18" s="22"/>
      <c r="D18" s="25"/>
      <c r="E18" s="9">
        <v>3432228.32</v>
      </c>
      <c r="F18" s="9">
        <v>1232530</v>
      </c>
      <c r="G18" s="9">
        <v>1795510.38</v>
      </c>
      <c r="H18" s="10" t="s">
        <v>2</v>
      </c>
      <c r="I18" s="9">
        <v>229517</v>
      </c>
      <c r="J18" s="9">
        <v>63134081.170000002</v>
      </c>
      <c r="K18" s="9">
        <v>44238847.259999998</v>
      </c>
      <c r="L18" s="9">
        <v>7159064</v>
      </c>
      <c r="M18" s="9">
        <v>5925934.0199999996</v>
      </c>
      <c r="N18" s="26"/>
      <c r="O18" s="26" t="s">
        <v>14</v>
      </c>
    </row>
    <row r="19" spans="1:15" s="6" customFormat="1" ht="21" customHeight="1">
      <c r="A19" s="22"/>
      <c r="B19" s="22" t="s">
        <v>13</v>
      </c>
      <c r="C19" s="22"/>
      <c r="D19" s="25"/>
      <c r="E19" s="9">
        <v>958120.25</v>
      </c>
      <c r="F19" s="9">
        <v>477510.40000000002</v>
      </c>
      <c r="G19" s="9">
        <v>902594.48</v>
      </c>
      <c r="H19" s="10" t="s">
        <v>2</v>
      </c>
      <c r="I19" s="9">
        <v>356220</v>
      </c>
      <c r="J19" s="9">
        <v>102834553.76000001</v>
      </c>
      <c r="K19" s="9">
        <v>39479874.93</v>
      </c>
      <c r="L19" s="9">
        <v>41006707.469999999</v>
      </c>
      <c r="M19" s="24">
        <v>21761354.100000001</v>
      </c>
      <c r="N19" s="23"/>
      <c r="O19" s="22" t="s">
        <v>12</v>
      </c>
    </row>
    <row r="20" spans="1:15" s="15" customFormat="1" ht="21" customHeight="1">
      <c r="A20" s="21" t="s">
        <v>11</v>
      </c>
      <c r="B20" s="21"/>
      <c r="C20" s="16"/>
      <c r="D20" s="20"/>
      <c r="E20" s="18">
        <f t="shared" ref="E20:M20" si="0">SUM(E21:E24)</f>
        <v>3425139.35</v>
      </c>
      <c r="F20" s="18">
        <f t="shared" si="0"/>
        <v>1640982.8</v>
      </c>
      <c r="G20" s="18">
        <f t="shared" si="0"/>
        <v>6052725.5900000008</v>
      </c>
      <c r="H20" s="19">
        <f t="shared" si="0"/>
        <v>336615.87</v>
      </c>
      <c r="I20" s="18">
        <f t="shared" si="0"/>
        <v>545315</v>
      </c>
      <c r="J20" s="18">
        <f t="shared" si="0"/>
        <v>134726029.63</v>
      </c>
      <c r="K20" s="18">
        <f t="shared" si="0"/>
        <v>91167709.349999994</v>
      </c>
      <c r="L20" s="18">
        <f t="shared" si="0"/>
        <v>25090182.73</v>
      </c>
      <c r="M20" s="18">
        <f t="shared" si="0"/>
        <v>13926076.18</v>
      </c>
      <c r="N20" s="17" t="s">
        <v>10</v>
      </c>
      <c r="O20" s="16"/>
    </row>
    <row r="21" spans="1:15" s="6" customFormat="1" ht="30">
      <c r="A21" s="14"/>
      <c r="B21" s="13" t="s">
        <v>9</v>
      </c>
      <c r="C21" s="12"/>
      <c r="D21" s="11"/>
      <c r="E21" s="9">
        <v>626939.1</v>
      </c>
      <c r="F21" s="9">
        <v>149919</v>
      </c>
      <c r="G21" s="10" t="s">
        <v>2</v>
      </c>
      <c r="H21" s="10">
        <v>336615.87</v>
      </c>
      <c r="I21" s="9">
        <v>165915</v>
      </c>
      <c r="J21" s="9">
        <v>28762838.010000002</v>
      </c>
      <c r="K21" s="9">
        <v>17422576.039999999</v>
      </c>
      <c r="L21" s="9">
        <v>6682000</v>
      </c>
      <c r="M21" s="9">
        <v>4324651.32</v>
      </c>
      <c r="N21" s="8"/>
      <c r="O21" s="7" t="s">
        <v>8</v>
      </c>
    </row>
    <row r="22" spans="1:15" s="6" customFormat="1" ht="30">
      <c r="A22" s="14"/>
      <c r="B22" s="13" t="s">
        <v>7</v>
      </c>
      <c r="C22" s="12"/>
      <c r="D22" s="11"/>
      <c r="E22" s="9">
        <v>184284.55</v>
      </c>
      <c r="F22" s="9">
        <v>104307</v>
      </c>
      <c r="G22" s="9">
        <v>880243.95</v>
      </c>
      <c r="H22" s="10" t="s">
        <v>2</v>
      </c>
      <c r="I22" s="9">
        <v>62940</v>
      </c>
      <c r="J22" s="9">
        <v>28003438.699999999</v>
      </c>
      <c r="K22" s="9">
        <v>13245684.039999999</v>
      </c>
      <c r="L22" s="9">
        <v>5532087</v>
      </c>
      <c r="M22" s="9">
        <v>3225249.96</v>
      </c>
      <c r="N22" s="8"/>
      <c r="O22" s="7" t="s">
        <v>6</v>
      </c>
    </row>
    <row r="23" spans="1:15" s="6" customFormat="1" ht="30">
      <c r="A23" s="14"/>
      <c r="B23" s="13" t="s">
        <v>5</v>
      </c>
      <c r="C23" s="12"/>
      <c r="D23" s="11"/>
      <c r="E23" s="9">
        <v>2376568.2000000002</v>
      </c>
      <c r="F23" s="9">
        <v>923995</v>
      </c>
      <c r="G23" s="9">
        <v>4529832.3600000003</v>
      </c>
      <c r="H23" s="10" t="s">
        <v>2</v>
      </c>
      <c r="I23" s="9">
        <v>32340</v>
      </c>
      <c r="J23" s="9">
        <v>38843464.700000003</v>
      </c>
      <c r="K23" s="9">
        <v>30408753.960000001</v>
      </c>
      <c r="L23" s="9">
        <v>7833405.7300000004</v>
      </c>
      <c r="M23" s="9">
        <v>4956089.9400000004</v>
      </c>
      <c r="N23" s="8"/>
      <c r="O23" s="7" t="s">
        <v>4</v>
      </c>
    </row>
    <row r="24" spans="1:15" s="6" customFormat="1" ht="30">
      <c r="A24" s="14"/>
      <c r="B24" s="13" t="s">
        <v>3</v>
      </c>
      <c r="C24" s="12"/>
      <c r="D24" s="11"/>
      <c r="E24" s="9">
        <v>237347.5</v>
      </c>
      <c r="F24" s="9">
        <v>462761.8</v>
      </c>
      <c r="G24" s="9">
        <v>642649.28</v>
      </c>
      <c r="H24" s="10" t="s">
        <v>2</v>
      </c>
      <c r="I24" s="9">
        <v>284120</v>
      </c>
      <c r="J24" s="9">
        <v>39116288.219999999</v>
      </c>
      <c r="K24" s="9">
        <v>30090695.309999999</v>
      </c>
      <c r="L24" s="9">
        <v>5042690</v>
      </c>
      <c r="M24" s="9">
        <v>1420084.96</v>
      </c>
      <c r="N24" s="8"/>
      <c r="O24" s="7" t="s">
        <v>1</v>
      </c>
    </row>
    <row r="25" spans="1:15" s="2" customFormat="1" ht="3" customHeight="1">
      <c r="A25" s="3"/>
      <c r="B25" s="3"/>
      <c r="C25" s="3"/>
      <c r="D25" s="5"/>
      <c r="E25" s="4"/>
      <c r="F25" s="4"/>
      <c r="G25" s="4"/>
      <c r="H25" s="4"/>
      <c r="I25" s="4"/>
      <c r="J25" s="4"/>
      <c r="K25" s="4"/>
      <c r="L25" s="4"/>
      <c r="M25" s="4"/>
      <c r="N25" s="3"/>
      <c r="O25" s="3"/>
    </row>
    <row r="30" spans="1:15">
      <c r="D30" s="1" t="s">
        <v>0</v>
      </c>
    </row>
  </sheetData>
  <mergeCells count="6">
    <mergeCell ref="A5:D10"/>
    <mergeCell ref="E5:J5"/>
    <mergeCell ref="K5:M5"/>
    <mergeCell ref="N5:O10"/>
    <mergeCell ref="E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O26"/>
  <sheetViews>
    <sheetView showGridLines="0" zoomScaleNormal="100" workbookViewId="0">
      <selection activeCell="P18" sqref="P18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6.7109375" style="1" customWidth="1"/>
    <col min="5" max="5" width="11" style="1" customWidth="1"/>
    <col min="6" max="6" width="11.42578125" style="1" customWidth="1"/>
    <col min="7" max="7" width="10.7109375" style="1" customWidth="1"/>
    <col min="8" max="8" width="11" style="1" customWidth="1"/>
    <col min="9" max="9" width="11.42578125" style="1" customWidth="1"/>
    <col min="10" max="10" width="10.85546875" style="1" customWidth="1"/>
    <col min="11" max="11" width="11" style="1" customWidth="1"/>
    <col min="12" max="12" width="12.42578125" style="1" customWidth="1"/>
    <col min="13" max="13" width="11" style="1" customWidth="1"/>
    <col min="14" max="14" width="1.28515625" style="1" customWidth="1"/>
    <col min="15" max="15" width="19.7109375" style="1" customWidth="1"/>
    <col min="16" max="16" width="2.28515625" style="1" customWidth="1"/>
    <col min="17" max="17" width="5.140625" style="1" customWidth="1"/>
    <col min="18" max="16384" width="9.140625" style="1"/>
  </cols>
  <sheetData>
    <row r="1" spans="1:15" s="43" customFormat="1">
      <c r="B1" s="44" t="s">
        <v>61</v>
      </c>
      <c r="C1" s="42">
        <v>19.2</v>
      </c>
      <c r="D1" s="44" t="s">
        <v>60</v>
      </c>
    </row>
    <row r="2" spans="1:15" s="39" customFormat="1">
      <c r="B2" s="43" t="s">
        <v>59</v>
      </c>
      <c r="C2" s="42">
        <v>19.2</v>
      </c>
      <c r="D2" s="41" t="s">
        <v>58</v>
      </c>
    </row>
    <row r="3" spans="1:15" s="39" customFormat="1">
      <c r="B3" s="43"/>
      <c r="C3" s="42"/>
      <c r="D3" s="41"/>
      <c r="O3" s="40" t="s">
        <v>57</v>
      </c>
    </row>
    <row r="4" spans="1:15" ht="6" customHeight="1"/>
    <row r="5" spans="1:15" s="2" customFormat="1" ht="21" customHeight="1">
      <c r="A5" s="48" t="s">
        <v>56</v>
      </c>
      <c r="B5" s="48"/>
      <c r="C5" s="48"/>
      <c r="D5" s="49"/>
      <c r="E5" s="54" t="s">
        <v>55</v>
      </c>
      <c r="F5" s="55"/>
      <c r="G5" s="55"/>
      <c r="H5" s="55"/>
      <c r="I5" s="55"/>
      <c r="J5" s="56"/>
      <c r="K5" s="57" t="s">
        <v>51</v>
      </c>
      <c r="L5" s="58"/>
      <c r="M5" s="58"/>
      <c r="N5" s="59" t="s">
        <v>54</v>
      </c>
      <c r="O5" s="60"/>
    </row>
    <row r="6" spans="1:15" s="2" customFormat="1" ht="21" customHeight="1">
      <c r="A6" s="50"/>
      <c r="B6" s="50"/>
      <c r="C6" s="50"/>
      <c r="D6" s="51"/>
      <c r="E6" s="65" t="s">
        <v>53</v>
      </c>
      <c r="F6" s="52"/>
      <c r="G6" s="52"/>
      <c r="H6" s="52"/>
      <c r="I6" s="52"/>
      <c r="J6" s="53"/>
      <c r="K6" s="66" t="s">
        <v>30</v>
      </c>
      <c r="L6" s="67"/>
      <c r="M6" s="67"/>
      <c r="N6" s="61"/>
      <c r="O6" s="62"/>
    </row>
    <row r="7" spans="1:15" s="2" customFormat="1" ht="21" customHeight="1">
      <c r="A7" s="50"/>
      <c r="B7" s="50"/>
      <c r="C7" s="50"/>
      <c r="D7" s="51"/>
      <c r="E7" s="37"/>
      <c r="F7" s="37" t="s">
        <v>52</v>
      </c>
      <c r="G7" s="37"/>
      <c r="H7" s="37"/>
      <c r="I7" s="37"/>
      <c r="J7" s="38"/>
      <c r="K7" s="36"/>
      <c r="L7" s="36" t="s">
        <v>51</v>
      </c>
      <c r="M7" s="36" t="s">
        <v>51</v>
      </c>
      <c r="N7" s="61"/>
      <c r="O7" s="62"/>
    </row>
    <row r="8" spans="1:15" s="2" customFormat="1" ht="21" customHeight="1">
      <c r="A8" s="50"/>
      <c r="B8" s="50"/>
      <c r="C8" s="50"/>
      <c r="D8" s="51"/>
      <c r="E8" s="37" t="s">
        <v>50</v>
      </c>
      <c r="F8" s="37" t="s">
        <v>49</v>
      </c>
      <c r="G8" s="37" t="s">
        <v>48</v>
      </c>
      <c r="H8" s="37" t="s">
        <v>47</v>
      </c>
      <c r="I8" s="37" t="s">
        <v>46</v>
      </c>
      <c r="J8" s="36" t="s">
        <v>45</v>
      </c>
      <c r="K8" s="36" t="s">
        <v>44</v>
      </c>
      <c r="L8" s="36" t="s">
        <v>43</v>
      </c>
      <c r="M8" s="36" t="s">
        <v>42</v>
      </c>
      <c r="N8" s="61"/>
      <c r="O8" s="62"/>
    </row>
    <row r="9" spans="1:15" s="2" customFormat="1" ht="21" customHeight="1">
      <c r="A9" s="50"/>
      <c r="B9" s="50"/>
      <c r="C9" s="50"/>
      <c r="D9" s="51"/>
      <c r="E9" s="37" t="s">
        <v>41</v>
      </c>
      <c r="F9" s="37" t="s">
        <v>40</v>
      </c>
      <c r="G9" s="37" t="s">
        <v>39</v>
      </c>
      <c r="H9" s="37" t="s">
        <v>38</v>
      </c>
      <c r="I9" s="37" t="s">
        <v>37</v>
      </c>
      <c r="J9" s="37" t="s">
        <v>36</v>
      </c>
      <c r="K9" s="36" t="s">
        <v>35</v>
      </c>
      <c r="L9" s="36" t="s">
        <v>34</v>
      </c>
      <c r="M9" s="36" t="s">
        <v>33</v>
      </c>
      <c r="N9" s="61"/>
      <c r="O9" s="62"/>
    </row>
    <row r="10" spans="1:15" s="2" customFormat="1" ht="21" customHeight="1">
      <c r="A10" s="52"/>
      <c r="B10" s="52"/>
      <c r="C10" s="52"/>
      <c r="D10" s="53"/>
      <c r="E10" s="34" t="s">
        <v>32</v>
      </c>
      <c r="F10" s="35"/>
      <c r="G10" s="34"/>
      <c r="H10" s="34" t="s">
        <v>31</v>
      </c>
      <c r="I10" s="34"/>
      <c r="J10" s="34"/>
      <c r="K10" s="33" t="s">
        <v>30</v>
      </c>
      <c r="L10" s="33" t="s">
        <v>29</v>
      </c>
      <c r="M10" s="33" t="s">
        <v>28</v>
      </c>
      <c r="N10" s="63"/>
      <c r="O10" s="64"/>
    </row>
    <row r="11" spans="1:15" s="2" customFormat="1" ht="3" customHeight="1">
      <c r="A11" s="29"/>
      <c r="B11" s="29"/>
      <c r="C11" s="29"/>
      <c r="D11" s="32"/>
      <c r="E11" s="31"/>
      <c r="F11" s="31"/>
      <c r="G11" s="31"/>
      <c r="H11" s="31"/>
      <c r="I11" s="31"/>
      <c r="J11" s="31"/>
      <c r="K11" s="31"/>
      <c r="L11" s="31"/>
      <c r="M11" s="31"/>
      <c r="N11" s="30"/>
      <c r="O11" s="29"/>
    </row>
    <row r="12" spans="1:15" s="15" customFormat="1" ht="21" customHeight="1">
      <c r="A12" s="21" t="s">
        <v>79</v>
      </c>
      <c r="B12" s="21"/>
      <c r="C12" s="16"/>
      <c r="D12" s="20"/>
      <c r="E12" s="28">
        <f>SUM(E13:E16)</f>
        <v>4098652.1900000004</v>
      </c>
      <c r="F12" s="28">
        <f>SUM(F13:F16)</f>
        <v>1525765.6</v>
      </c>
      <c r="G12" s="28">
        <f>SUM(G13:G16)</f>
        <v>2927308.42</v>
      </c>
      <c r="H12" s="19" t="s">
        <v>2</v>
      </c>
      <c r="I12" s="28">
        <f>SUM(I13:I16)</f>
        <v>984175</v>
      </c>
      <c r="J12" s="28">
        <f>SUM(J13:J16)</f>
        <v>211078799.75</v>
      </c>
      <c r="K12" s="28">
        <f>SUM(K13:K16)</f>
        <v>132449380.03999999</v>
      </c>
      <c r="L12" s="28">
        <f>SUM(L13:L16)</f>
        <v>41033962.340000004</v>
      </c>
      <c r="M12" s="28">
        <f>SUM(M13:M16)</f>
        <v>28698346.650000002</v>
      </c>
      <c r="N12" s="21" t="s">
        <v>78</v>
      </c>
      <c r="O12" s="16"/>
    </row>
    <row r="13" spans="1:15" s="46" customFormat="1" ht="30" customHeight="1">
      <c r="A13" s="21"/>
      <c r="B13" s="26" t="s">
        <v>77</v>
      </c>
      <c r="C13" s="16"/>
      <c r="D13" s="20"/>
      <c r="E13" s="9">
        <v>1759886</v>
      </c>
      <c r="F13" s="9">
        <v>815831.6</v>
      </c>
      <c r="G13" s="9">
        <v>2078535.89</v>
      </c>
      <c r="H13" s="10" t="s">
        <v>2</v>
      </c>
      <c r="I13" s="9">
        <v>371480</v>
      </c>
      <c r="J13" s="9">
        <v>79853748.709999993</v>
      </c>
      <c r="K13" s="9">
        <v>43302169.780000001</v>
      </c>
      <c r="L13" s="9">
        <v>18407862.84</v>
      </c>
      <c r="M13" s="9">
        <v>16485413.98</v>
      </c>
      <c r="N13" s="22"/>
      <c r="O13" s="7" t="s">
        <v>76</v>
      </c>
    </row>
    <row r="14" spans="1:15" s="46" customFormat="1" ht="30" customHeight="1">
      <c r="A14" s="21"/>
      <c r="B14" s="26" t="s">
        <v>75</v>
      </c>
      <c r="C14" s="16"/>
      <c r="D14" s="20"/>
      <c r="E14" s="9">
        <v>1356925.81</v>
      </c>
      <c r="F14" s="9">
        <v>49588.6</v>
      </c>
      <c r="G14" s="9">
        <v>329117.45</v>
      </c>
      <c r="H14" s="10" t="s">
        <v>2</v>
      </c>
      <c r="I14" s="9">
        <v>156300</v>
      </c>
      <c r="J14" s="9">
        <v>45007428.600000001</v>
      </c>
      <c r="K14" s="9">
        <v>22787085.43</v>
      </c>
      <c r="L14" s="10">
        <v>11417986.5</v>
      </c>
      <c r="M14" s="9">
        <v>8364847.9800000004</v>
      </c>
      <c r="N14" s="22"/>
      <c r="O14" s="7" t="s">
        <v>74</v>
      </c>
    </row>
    <row r="15" spans="1:15" s="46" customFormat="1" ht="30" customHeight="1">
      <c r="A15" s="21"/>
      <c r="B15" s="26" t="s">
        <v>73</v>
      </c>
      <c r="C15" s="16"/>
      <c r="D15" s="20"/>
      <c r="E15" s="9">
        <v>507093.43</v>
      </c>
      <c r="F15" s="9">
        <v>484182.4</v>
      </c>
      <c r="G15" s="9">
        <v>300630.09000000003</v>
      </c>
      <c r="H15" s="10" t="s">
        <v>2</v>
      </c>
      <c r="I15" s="9">
        <v>246260</v>
      </c>
      <c r="J15" s="9">
        <v>45549215.32</v>
      </c>
      <c r="K15" s="9">
        <v>37440590.920000002</v>
      </c>
      <c r="L15" s="9">
        <v>4910200</v>
      </c>
      <c r="M15" s="9">
        <v>2926702.69</v>
      </c>
      <c r="N15" s="22"/>
      <c r="O15" s="7" t="s">
        <v>72</v>
      </c>
    </row>
    <row r="16" spans="1:15" s="46" customFormat="1" ht="30" customHeight="1">
      <c r="A16" s="21"/>
      <c r="B16" s="26" t="s">
        <v>71</v>
      </c>
      <c r="C16" s="16"/>
      <c r="D16" s="20"/>
      <c r="E16" s="9">
        <v>474746.95</v>
      </c>
      <c r="F16" s="9">
        <v>176163</v>
      </c>
      <c r="G16" s="9">
        <v>219024.99</v>
      </c>
      <c r="H16" s="10" t="s">
        <v>2</v>
      </c>
      <c r="I16" s="9">
        <v>210135</v>
      </c>
      <c r="J16" s="9">
        <v>40668407.119999997</v>
      </c>
      <c r="K16" s="9">
        <v>28919533.91</v>
      </c>
      <c r="L16" s="9">
        <v>6297913</v>
      </c>
      <c r="M16" s="9">
        <v>921382</v>
      </c>
      <c r="N16" s="22"/>
      <c r="O16" s="7" t="s">
        <v>70</v>
      </c>
    </row>
    <row r="17" spans="1:15" s="15" customFormat="1" ht="21" customHeight="1">
      <c r="A17" s="21" t="s">
        <v>69</v>
      </c>
      <c r="B17" s="21"/>
      <c r="C17" s="16"/>
      <c r="D17" s="20"/>
      <c r="E17" s="28">
        <f>SUM(E18:E20)</f>
        <v>2548324.94</v>
      </c>
      <c r="F17" s="28">
        <f>SUM(F18:F20)</f>
        <v>545414.69999999995</v>
      </c>
      <c r="G17" s="28">
        <f>SUM(G18:G20)</f>
        <v>2238407.9099999997</v>
      </c>
      <c r="H17" s="19" t="s">
        <v>2</v>
      </c>
      <c r="I17" s="28">
        <f>SUM(I18:I20)</f>
        <v>1417208.9</v>
      </c>
      <c r="J17" s="28">
        <f>SUM(J18:J20)</f>
        <v>203147048.16999999</v>
      </c>
      <c r="K17" s="28">
        <f>SUM(K18:K20)</f>
        <v>164386465.73000002</v>
      </c>
      <c r="L17" s="28">
        <f>SUM(L18:L20)</f>
        <v>25642300</v>
      </c>
      <c r="M17" s="28">
        <f>SUM(M18:M20)</f>
        <v>7076680.5599999996</v>
      </c>
      <c r="N17" s="21" t="s">
        <v>68</v>
      </c>
      <c r="O17" s="16"/>
    </row>
    <row r="18" spans="1:15" s="46" customFormat="1" ht="30" customHeight="1">
      <c r="A18" s="21"/>
      <c r="B18" s="26" t="s">
        <v>67</v>
      </c>
      <c r="C18" s="16"/>
      <c r="D18" s="20"/>
      <c r="E18" s="9">
        <v>2103128.5499999998</v>
      </c>
      <c r="F18" s="9">
        <v>198521.3</v>
      </c>
      <c r="G18" s="9">
        <v>919478.46</v>
      </c>
      <c r="H18" s="10" t="s">
        <v>2</v>
      </c>
      <c r="I18" s="9">
        <v>818070.9</v>
      </c>
      <c r="J18" s="9">
        <v>80478443.959999993</v>
      </c>
      <c r="K18" s="9">
        <v>63330897.32</v>
      </c>
      <c r="L18" s="9">
        <v>9619955</v>
      </c>
      <c r="M18" s="9">
        <v>5736528.5599999996</v>
      </c>
      <c r="N18" s="22"/>
      <c r="O18" s="7" t="s">
        <v>66</v>
      </c>
    </row>
    <row r="19" spans="1:15" s="46" customFormat="1" ht="30" customHeight="1">
      <c r="A19" s="21"/>
      <c r="B19" s="26" t="s">
        <v>65</v>
      </c>
      <c r="C19" s="16"/>
      <c r="D19" s="20"/>
      <c r="E19" s="9">
        <v>207024.25</v>
      </c>
      <c r="F19" s="9">
        <v>320011.2</v>
      </c>
      <c r="G19" s="9">
        <v>1035677.57</v>
      </c>
      <c r="H19" s="10" t="s">
        <v>2</v>
      </c>
      <c r="I19" s="9">
        <v>412488</v>
      </c>
      <c r="J19" s="9">
        <v>67056196.729999997</v>
      </c>
      <c r="K19" s="9">
        <v>55575106.829999998</v>
      </c>
      <c r="L19" s="9">
        <v>13411795</v>
      </c>
      <c r="M19" s="10" t="s">
        <v>2</v>
      </c>
      <c r="N19" s="22"/>
      <c r="O19" s="7" t="s">
        <v>64</v>
      </c>
    </row>
    <row r="20" spans="1:15" s="46" customFormat="1" ht="30" customHeight="1">
      <c r="A20" s="21"/>
      <c r="B20" s="26" t="s">
        <v>63</v>
      </c>
      <c r="C20" s="16"/>
      <c r="D20" s="20"/>
      <c r="E20" s="9">
        <v>238172.14</v>
      </c>
      <c r="F20" s="9">
        <v>26882.2</v>
      </c>
      <c r="G20" s="9">
        <v>283251.88</v>
      </c>
      <c r="H20" s="10" t="s">
        <v>2</v>
      </c>
      <c r="I20" s="9">
        <v>186650</v>
      </c>
      <c r="J20" s="9">
        <v>55612407.479999997</v>
      </c>
      <c r="K20" s="9">
        <v>45480461.579999998</v>
      </c>
      <c r="L20" s="9">
        <v>2610550</v>
      </c>
      <c r="M20" s="9">
        <v>1340152</v>
      </c>
      <c r="N20" s="22"/>
      <c r="O20" s="7" t="s">
        <v>62</v>
      </c>
    </row>
    <row r="21" spans="1:15" s="2" customFormat="1" ht="3" customHeight="1">
      <c r="A21" s="3"/>
      <c r="B21" s="3"/>
      <c r="C21" s="3"/>
      <c r="D21" s="5"/>
      <c r="E21" s="35"/>
      <c r="F21" s="35"/>
      <c r="G21" s="35"/>
      <c r="H21" s="35"/>
      <c r="I21" s="35"/>
      <c r="J21" s="35"/>
      <c r="K21" s="35"/>
      <c r="L21" s="35"/>
      <c r="M21" s="35"/>
      <c r="N21" s="3"/>
      <c r="O21" s="3"/>
    </row>
    <row r="22" spans="1:15" s="2" customFormat="1" ht="3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2" customFormat="1" ht="17.25">
      <c r="B23" s="45"/>
    </row>
    <row r="24" spans="1:15" s="2" customFormat="1" ht="17.25">
      <c r="B24" s="45"/>
    </row>
    <row r="25" spans="1:15" s="2" customFormat="1" ht="17.25">
      <c r="B25" s="45"/>
    </row>
    <row r="26" spans="1:15" s="2" customFormat="1" ht="17.25">
      <c r="B26" s="45"/>
    </row>
  </sheetData>
  <mergeCells count="6">
    <mergeCell ref="A5:D10"/>
    <mergeCell ref="E5:J5"/>
    <mergeCell ref="K5:M5"/>
    <mergeCell ref="N5:O10"/>
    <mergeCell ref="E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S30"/>
  <sheetViews>
    <sheetView showGridLines="0" tabSelected="1" topLeftCell="A13" zoomScaleNormal="100" workbookViewId="0">
      <selection activeCell="P18" sqref="P18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6.7109375" style="1" customWidth="1"/>
    <col min="5" max="5" width="11" style="1" customWidth="1"/>
    <col min="6" max="6" width="11.42578125" style="1" customWidth="1"/>
    <col min="7" max="7" width="10.7109375" style="1" customWidth="1"/>
    <col min="8" max="8" width="11" style="1" customWidth="1"/>
    <col min="9" max="9" width="11.42578125" style="1" customWidth="1"/>
    <col min="10" max="10" width="10.85546875" style="1" customWidth="1"/>
    <col min="11" max="11" width="11" style="1" customWidth="1"/>
    <col min="12" max="12" width="12.42578125" style="1" customWidth="1"/>
    <col min="13" max="13" width="11" style="1" customWidth="1"/>
    <col min="14" max="14" width="1.28515625" style="1" customWidth="1"/>
    <col min="15" max="15" width="19.7109375" style="1" customWidth="1"/>
    <col min="16" max="16" width="2.28515625" style="1" customWidth="1"/>
    <col min="17" max="17" width="5.140625" style="1" customWidth="1"/>
    <col min="18" max="18" width="9.140625" style="1"/>
    <col min="19" max="19" width="9.85546875" style="1" bestFit="1" customWidth="1"/>
    <col min="20" max="16384" width="9.140625" style="1"/>
  </cols>
  <sheetData>
    <row r="1" spans="1:19" s="43" customFormat="1">
      <c r="B1" s="44" t="s">
        <v>61</v>
      </c>
      <c r="C1" s="42">
        <v>19.2</v>
      </c>
      <c r="D1" s="44" t="s">
        <v>60</v>
      </c>
    </row>
    <row r="2" spans="1:19" s="39" customFormat="1">
      <c r="B2" s="43" t="s">
        <v>59</v>
      </c>
      <c r="C2" s="42">
        <v>19.2</v>
      </c>
      <c r="D2" s="41" t="s">
        <v>58</v>
      </c>
    </row>
    <row r="3" spans="1:19" s="39" customFormat="1">
      <c r="B3" s="43"/>
      <c r="C3" s="42"/>
      <c r="D3" s="41"/>
      <c r="O3" s="40" t="s">
        <v>57</v>
      </c>
    </row>
    <row r="4" spans="1:19" ht="6" customHeight="1"/>
    <row r="5" spans="1:19" s="2" customFormat="1" ht="21" customHeight="1">
      <c r="A5" s="48" t="s">
        <v>56</v>
      </c>
      <c r="B5" s="48"/>
      <c r="C5" s="48"/>
      <c r="D5" s="49"/>
      <c r="E5" s="54" t="s">
        <v>55</v>
      </c>
      <c r="F5" s="55"/>
      <c r="G5" s="55"/>
      <c r="H5" s="55"/>
      <c r="I5" s="55"/>
      <c r="J5" s="56"/>
      <c r="K5" s="57" t="s">
        <v>51</v>
      </c>
      <c r="L5" s="58"/>
      <c r="M5" s="58"/>
      <c r="N5" s="59" t="s">
        <v>54</v>
      </c>
      <c r="O5" s="60"/>
    </row>
    <row r="6" spans="1:19" s="2" customFormat="1" ht="21" customHeight="1">
      <c r="A6" s="50"/>
      <c r="B6" s="50"/>
      <c r="C6" s="50"/>
      <c r="D6" s="51"/>
      <c r="E6" s="65" t="s">
        <v>53</v>
      </c>
      <c r="F6" s="52"/>
      <c r="G6" s="52"/>
      <c r="H6" s="52"/>
      <c r="I6" s="52"/>
      <c r="J6" s="53"/>
      <c r="K6" s="66" t="s">
        <v>30</v>
      </c>
      <c r="L6" s="67"/>
      <c r="M6" s="67"/>
      <c r="N6" s="61"/>
      <c r="O6" s="62"/>
    </row>
    <row r="7" spans="1:19" s="2" customFormat="1" ht="21" customHeight="1">
      <c r="A7" s="50"/>
      <c r="B7" s="50"/>
      <c r="C7" s="50"/>
      <c r="D7" s="51"/>
      <c r="E7" s="37"/>
      <c r="F7" s="37" t="s">
        <v>52</v>
      </c>
      <c r="G7" s="37"/>
      <c r="H7" s="37"/>
      <c r="I7" s="37"/>
      <c r="J7" s="38"/>
      <c r="K7" s="36"/>
      <c r="L7" s="36" t="s">
        <v>51</v>
      </c>
      <c r="M7" s="36" t="s">
        <v>51</v>
      </c>
      <c r="N7" s="61"/>
      <c r="O7" s="62"/>
    </row>
    <row r="8" spans="1:19" s="2" customFormat="1" ht="21" customHeight="1">
      <c r="A8" s="50"/>
      <c r="B8" s="50"/>
      <c r="C8" s="50"/>
      <c r="D8" s="51"/>
      <c r="E8" s="37" t="s">
        <v>50</v>
      </c>
      <c r="F8" s="37" t="s">
        <v>49</v>
      </c>
      <c r="G8" s="37" t="s">
        <v>48</v>
      </c>
      <c r="H8" s="37" t="s">
        <v>47</v>
      </c>
      <c r="I8" s="37" t="s">
        <v>46</v>
      </c>
      <c r="J8" s="36" t="s">
        <v>45</v>
      </c>
      <c r="K8" s="36" t="s">
        <v>44</v>
      </c>
      <c r="L8" s="36" t="s">
        <v>43</v>
      </c>
      <c r="M8" s="36" t="s">
        <v>42</v>
      </c>
      <c r="N8" s="61"/>
      <c r="O8" s="62"/>
    </row>
    <row r="9" spans="1:19" s="2" customFormat="1" ht="21" customHeight="1">
      <c r="A9" s="50"/>
      <c r="B9" s="50"/>
      <c r="C9" s="50"/>
      <c r="D9" s="51"/>
      <c r="E9" s="37" t="s">
        <v>41</v>
      </c>
      <c r="F9" s="37" t="s">
        <v>40</v>
      </c>
      <c r="G9" s="37" t="s">
        <v>39</v>
      </c>
      <c r="H9" s="37" t="s">
        <v>38</v>
      </c>
      <c r="I9" s="37" t="s">
        <v>37</v>
      </c>
      <c r="J9" s="37" t="s">
        <v>36</v>
      </c>
      <c r="K9" s="36" t="s">
        <v>35</v>
      </c>
      <c r="L9" s="36" t="s">
        <v>34</v>
      </c>
      <c r="M9" s="36" t="s">
        <v>33</v>
      </c>
      <c r="N9" s="61"/>
      <c r="O9" s="62"/>
    </row>
    <row r="10" spans="1:19" s="2" customFormat="1" ht="21" customHeight="1">
      <c r="A10" s="52"/>
      <c r="B10" s="52"/>
      <c r="C10" s="52"/>
      <c r="D10" s="53"/>
      <c r="E10" s="34" t="s">
        <v>32</v>
      </c>
      <c r="F10" s="35"/>
      <c r="G10" s="34"/>
      <c r="H10" s="34" t="s">
        <v>31</v>
      </c>
      <c r="I10" s="34"/>
      <c r="J10" s="34"/>
      <c r="K10" s="33" t="s">
        <v>30</v>
      </c>
      <c r="L10" s="33" t="s">
        <v>29</v>
      </c>
      <c r="M10" s="33" t="s">
        <v>28</v>
      </c>
      <c r="N10" s="63"/>
      <c r="O10" s="64"/>
    </row>
    <row r="11" spans="1:19" s="2" customFormat="1" ht="3" customHeight="1">
      <c r="A11" s="29"/>
      <c r="B11" s="29"/>
      <c r="C11" s="29"/>
      <c r="D11" s="32"/>
      <c r="E11" s="31"/>
      <c r="F11" s="31"/>
      <c r="G11" s="31"/>
      <c r="H11" s="31"/>
      <c r="I11" s="31"/>
      <c r="J11" s="31"/>
      <c r="K11" s="31"/>
      <c r="L11" s="31"/>
      <c r="M11" s="31"/>
      <c r="N11" s="30"/>
      <c r="O11" s="29"/>
    </row>
    <row r="12" spans="1:19" s="15" customFormat="1" ht="21" customHeight="1">
      <c r="A12" s="21" t="s">
        <v>90</v>
      </c>
      <c r="B12" s="21"/>
      <c r="C12" s="16"/>
      <c r="D12" s="20"/>
      <c r="E12" s="28">
        <f>SUM(E13)</f>
        <v>970801.75</v>
      </c>
      <c r="F12" s="28">
        <f>SUM(F13)</f>
        <v>411895.6</v>
      </c>
      <c r="G12" s="28">
        <f>SUM(G13)</f>
        <v>329141.78000000003</v>
      </c>
      <c r="H12" s="19" t="s">
        <v>2</v>
      </c>
      <c r="I12" s="19">
        <v>394142</v>
      </c>
      <c r="J12" s="28">
        <f>SUM(J13)</f>
        <v>60562432.310000002</v>
      </c>
      <c r="K12" s="28">
        <f>SUM(K13)</f>
        <v>43129575.350000001</v>
      </c>
      <c r="L12" s="28">
        <f>SUM(L13)</f>
        <v>6780739.9699999997</v>
      </c>
      <c r="M12" s="28">
        <f>SUM(M13)</f>
        <v>3289062.9</v>
      </c>
      <c r="N12" s="21" t="s">
        <v>89</v>
      </c>
      <c r="O12" s="16"/>
    </row>
    <row r="13" spans="1:19" s="46" customFormat="1" ht="30">
      <c r="A13" s="21"/>
      <c r="B13" s="26" t="s">
        <v>88</v>
      </c>
      <c r="C13" s="16"/>
      <c r="D13" s="20"/>
      <c r="E13" s="9">
        <v>970801.75</v>
      </c>
      <c r="F13" s="9">
        <v>411895.6</v>
      </c>
      <c r="G13" s="9">
        <v>329141.78000000003</v>
      </c>
      <c r="H13" s="10" t="s">
        <v>87</v>
      </c>
      <c r="I13" s="10">
        <v>394142</v>
      </c>
      <c r="J13" s="9">
        <v>60562432.310000002</v>
      </c>
      <c r="K13" s="9">
        <v>43129575.350000001</v>
      </c>
      <c r="L13" s="9">
        <v>6780739.9699999997</v>
      </c>
      <c r="M13" s="9">
        <v>3289062.9</v>
      </c>
      <c r="N13" s="22"/>
      <c r="O13" s="7" t="s">
        <v>86</v>
      </c>
      <c r="S13" s="47"/>
    </row>
    <row r="14" spans="1:19" s="15" customFormat="1" ht="21" customHeight="1">
      <c r="A14" s="21" t="s">
        <v>85</v>
      </c>
      <c r="B14" s="21"/>
      <c r="C14" s="16"/>
      <c r="D14" s="20"/>
      <c r="E14" s="28">
        <f t="shared" ref="E14:M14" si="0">SUM(E15)</f>
        <v>1234247.07</v>
      </c>
      <c r="F14" s="28">
        <f t="shared" si="0"/>
        <v>258375</v>
      </c>
      <c r="G14" s="28">
        <f t="shared" si="0"/>
        <v>293850.63</v>
      </c>
      <c r="H14" s="28">
        <f t="shared" si="0"/>
        <v>1595000</v>
      </c>
      <c r="I14" s="28">
        <f t="shared" si="0"/>
        <v>172757</v>
      </c>
      <c r="J14" s="28">
        <f t="shared" si="0"/>
        <v>42367854.259999998</v>
      </c>
      <c r="K14" s="28">
        <f t="shared" si="0"/>
        <v>33354636.559999999</v>
      </c>
      <c r="L14" s="28">
        <f t="shared" si="0"/>
        <v>7933625.2000000002</v>
      </c>
      <c r="M14" s="28">
        <f t="shared" si="0"/>
        <v>3552612.26</v>
      </c>
      <c r="N14" s="21" t="s">
        <v>84</v>
      </c>
      <c r="O14" s="16"/>
    </row>
    <row r="15" spans="1:19" s="46" customFormat="1" ht="21" customHeight="1">
      <c r="A15" s="26"/>
      <c r="B15" s="26" t="s">
        <v>83</v>
      </c>
      <c r="C15" s="16"/>
      <c r="D15" s="20"/>
      <c r="E15" s="9">
        <v>1234247.07</v>
      </c>
      <c r="F15" s="9">
        <v>258375</v>
      </c>
      <c r="G15" s="9">
        <v>293850.63</v>
      </c>
      <c r="H15" s="9">
        <v>1595000</v>
      </c>
      <c r="I15" s="9">
        <v>172757</v>
      </c>
      <c r="J15" s="9">
        <v>42367854.259999998</v>
      </c>
      <c r="K15" s="9">
        <v>33354636.559999999</v>
      </c>
      <c r="L15" s="9">
        <v>7933625.2000000002</v>
      </c>
      <c r="M15" s="9">
        <v>3552612.26</v>
      </c>
      <c r="N15" s="22"/>
      <c r="O15" s="26" t="s">
        <v>82</v>
      </c>
    </row>
    <row r="16" spans="1:19" s="2" customFormat="1" ht="3" customHeight="1">
      <c r="A16" s="3"/>
      <c r="B16" s="3"/>
      <c r="C16" s="3"/>
      <c r="D16" s="5"/>
      <c r="E16" s="35"/>
      <c r="F16" s="35"/>
      <c r="G16" s="35"/>
      <c r="H16" s="35"/>
      <c r="I16" s="35"/>
      <c r="J16" s="35"/>
      <c r="K16" s="35"/>
      <c r="L16" s="35"/>
      <c r="M16" s="35"/>
      <c r="N16" s="3"/>
      <c r="O16" s="3"/>
    </row>
    <row r="17" spans="1:15" s="2" customFormat="1" ht="3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s="2" customFormat="1" ht="17.25">
      <c r="B18" s="45" t="s">
        <v>81</v>
      </c>
    </row>
    <row r="19" spans="1:15" s="2" customFormat="1" ht="17.25">
      <c r="B19" s="45" t="s">
        <v>80</v>
      </c>
    </row>
    <row r="20" spans="1:15" s="2" customFormat="1" ht="17.25">
      <c r="B20" s="45"/>
    </row>
    <row r="21" spans="1:15" s="2" customFormat="1" ht="17.25">
      <c r="B21" s="45"/>
    </row>
    <row r="22" spans="1:15" s="2" customFormat="1" ht="17.25">
      <c r="B22" s="45"/>
    </row>
    <row r="23" spans="1:15" s="2" customFormat="1" ht="17.25">
      <c r="B23" s="45"/>
    </row>
    <row r="24" spans="1:15" s="2" customFormat="1" ht="17.25">
      <c r="B24" s="45"/>
    </row>
    <row r="25" spans="1:15" s="2" customFormat="1" ht="17.25">
      <c r="B25" s="45"/>
    </row>
    <row r="26" spans="1:15" s="2" customFormat="1" ht="17.25">
      <c r="B26" s="45"/>
    </row>
    <row r="27" spans="1:15" s="2" customFormat="1" ht="17.25">
      <c r="B27" s="45"/>
    </row>
    <row r="28" spans="1:15" s="2" customFormat="1" ht="17.25">
      <c r="B28" s="45"/>
    </row>
    <row r="29" spans="1:15" s="2" customFormat="1" ht="17.25">
      <c r="B29" s="45"/>
    </row>
    <row r="30" spans="1:15" s="2" customFormat="1" ht="17.25">
      <c r="B30" s="45"/>
    </row>
  </sheetData>
  <mergeCells count="6">
    <mergeCell ref="A5:D10"/>
    <mergeCell ref="E5:J5"/>
    <mergeCell ref="K5:M5"/>
    <mergeCell ref="N5:O10"/>
    <mergeCell ref="E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T-19.2</vt:lpstr>
      <vt:lpstr>T-19.2 (ต่อ1) </vt:lpstr>
      <vt:lpstr>T-19.2 (ต่อ2)</vt:lpstr>
      <vt:lpstr>T-19.2 (ต่อ3)</vt:lpstr>
      <vt:lpstr>'T-19.2'!Print_Area</vt:lpstr>
      <vt:lpstr>'T-19.2 (ต่อ1) '!Print_Area</vt:lpstr>
      <vt:lpstr>'T-19.2 (ต่อ2)'!Print_Area</vt:lpstr>
      <vt:lpstr>'T-19.2 (ต่อ3)'!Print_Area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2017-01-04T07:54:22Z</dcterms:created>
  <dcterms:modified xsi:type="dcterms:W3CDTF">2017-01-04T07:55:32Z</dcterms:modified>
</cp:coreProperties>
</file>