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2" sheetId="1" r:id="rId1"/>
  </sheets>
  <definedNames>
    <definedName name="_xlnm.Print_Area" localSheetId="0">'T-1.2'!$A$1:$Q$85</definedName>
    <definedName name="Z_D64FDB93_B23C_4B12_A786_CEB408C47071_.wvu.PrintArea" localSheetId="0" hidden="1">'T-1.2'!$A$1:$Q$85</definedName>
  </definedNames>
  <calcPr calcId="125725"/>
</workbook>
</file>

<file path=xl/calcChain.xml><?xml version="1.0" encoding="utf-8"?>
<calcChain xmlns="http://schemas.openxmlformats.org/spreadsheetml/2006/main">
  <c r="V11" i="1"/>
  <c r="K7"/>
  <c r="F8"/>
  <c r="G8"/>
  <c r="K8"/>
  <c r="T8" s="1"/>
  <c r="F9"/>
  <c r="G9"/>
  <c r="K9"/>
  <c r="T9" s="1"/>
  <c r="F10"/>
  <c r="G10"/>
  <c r="K10"/>
  <c r="E11"/>
  <c r="H11"/>
  <c r="K11"/>
  <c r="E12"/>
  <c r="H12"/>
  <c r="K12"/>
  <c r="E13"/>
  <c r="H13"/>
  <c r="K13"/>
  <c r="E14"/>
  <c r="H14"/>
  <c r="K14"/>
  <c r="E15"/>
  <c r="H15"/>
  <c r="K15"/>
  <c r="E16"/>
  <c r="H16"/>
  <c r="K16"/>
  <c r="E17"/>
  <c r="H17"/>
  <c r="K17"/>
  <c r="F18"/>
  <c r="G18"/>
  <c r="K18"/>
  <c r="E19"/>
  <c r="H19"/>
  <c r="K19"/>
  <c r="E20"/>
  <c r="H20"/>
  <c r="K20"/>
  <c r="F21"/>
  <c r="G21"/>
  <c r="K21"/>
  <c r="E22"/>
  <c r="H22"/>
  <c r="K22"/>
  <c r="E23"/>
  <c r="H23"/>
  <c r="K23"/>
  <c r="F34"/>
  <c r="G34"/>
  <c r="I34"/>
  <c r="J34"/>
  <c r="L34"/>
  <c r="M34"/>
  <c r="E35"/>
  <c r="H35"/>
  <c r="K35"/>
  <c r="E36"/>
  <c r="H36"/>
  <c r="K36"/>
  <c r="E37"/>
  <c r="E38"/>
  <c r="H38"/>
  <c r="K38"/>
  <c r="F39"/>
  <c r="G39"/>
  <c r="K39"/>
  <c r="E40"/>
  <c r="H40"/>
  <c r="K40"/>
  <c r="E41"/>
  <c r="H41"/>
  <c r="K41"/>
  <c r="E42"/>
  <c r="H42"/>
  <c r="K42"/>
  <c r="E43"/>
  <c r="H43"/>
  <c r="K43"/>
  <c r="E44"/>
  <c r="H44"/>
  <c r="L44"/>
  <c r="K44" s="1"/>
  <c r="F45"/>
  <c r="G45"/>
  <c r="K45"/>
  <c r="E46"/>
  <c r="H46"/>
  <c r="K46"/>
  <c r="E47"/>
  <c r="H47"/>
  <c r="K47"/>
  <c r="E48"/>
  <c r="H48"/>
  <c r="K48"/>
  <c r="E49"/>
  <c r="E50"/>
  <c r="H50"/>
  <c r="K50"/>
  <c r="F63"/>
  <c r="G63"/>
  <c r="I63"/>
  <c r="J63"/>
  <c r="L63"/>
  <c r="M63"/>
  <c r="E64"/>
  <c r="H64"/>
  <c r="K64"/>
  <c r="E65"/>
  <c r="H65"/>
  <c r="K65"/>
  <c r="E66"/>
  <c r="H66"/>
  <c r="K66"/>
  <c r="F67"/>
  <c r="G67"/>
  <c r="K67"/>
  <c r="E68"/>
  <c r="H68"/>
  <c r="K68"/>
  <c r="E69"/>
  <c r="H69"/>
  <c r="K69"/>
  <c r="F70"/>
  <c r="G70"/>
  <c r="K70"/>
  <c r="E71"/>
  <c r="H71"/>
  <c r="K71"/>
  <c r="E72"/>
  <c r="H72"/>
  <c r="K72"/>
  <c r="E73"/>
  <c r="K73"/>
  <c r="E74"/>
  <c r="K74"/>
  <c r="H45" l="1"/>
  <c r="H34"/>
  <c r="K34"/>
  <c r="S7" s="1"/>
  <c r="E45"/>
  <c r="H39"/>
  <c r="E39"/>
  <c r="E34"/>
  <c r="E9"/>
  <c r="E8"/>
  <c r="G7"/>
  <c r="H70"/>
  <c r="E70"/>
  <c r="E67"/>
  <c r="H67"/>
  <c r="E63"/>
  <c r="H63"/>
  <c r="K63"/>
  <c r="J7"/>
  <c r="I7"/>
  <c r="U11" s="1"/>
  <c r="H21"/>
  <c r="E21"/>
  <c r="E18"/>
  <c r="H18"/>
  <c r="H9"/>
  <c r="H8"/>
  <c r="F7"/>
  <c r="T11" s="1"/>
  <c r="E10"/>
  <c r="E7" s="1"/>
  <c r="H10"/>
  <c r="H7" l="1"/>
</calcChain>
</file>

<file path=xl/sharedStrings.xml><?xml version="1.0" encoding="utf-8"?>
<sst xmlns="http://schemas.openxmlformats.org/spreadsheetml/2006/main" count="189" uniqueCount="96">
  <si>
    <t>Source:   Department of Provinical Administration,  Ministry of Interior</t>
  </si>
  <si>
    <t xml:space="preserve">        ที่มา:  กรมการปกครอง  กระทรวงมหาดไทย</t>
  </si>
  <si>
    <t>นอกเขตเทศบาล</t>
  </si>
  <si>
    <t>Kosamphi Nakhon District</t>
  </si>
  <si>
    <t>อำเภอโกสัมพีนคร</t>
  </si>
  <si>
    <t>Pang Sila Thong District</t>
  </si>
  <si>
    <t>อำเภอปางศิลาทอง</t>
  </si>
  <si>
    <t>Non-munikipal area</t>
  </si>
  <si>
    <t>Ra Han Subdistrict Municipality</t>
  </si>
  <si>
    <t>เทศบาลตำบลระหาน</t>
  </si>
  <si>
    <t>Bueng Samakkhi District</t>
  </si>
  <si>
    <t>อำเภอบึงสามัคคี</t>
  </si>
  <si>
    <t>Thung Thong Subdistrict Municipality</t>
  </si>
  <si>
    <t>เทศบาลตำบลทุ่งทราย</t>
  </si>
  <si>
    <t>Sai Thong Watthana District</t>
  </si>
  <si>
    <t>อำเภอทรายทองวัฒนา</t>
  </si>
  <si>
    <t>Non-municipal area</t>
  </si>
  <si>
    <t>Chong Lom Subdistrict Municipality</t>
  </si>
  <si>
    <t>เทศบาลตำบลช่องลม</t>
  </si>
  <si>
    <t>Lan Krabue Subdistrict Minicipality</t>
  </si>
  <si>
    <t>เทศบาลตำบลลานกระบือ</t>
  </si>
  <si>
    <t>Lan Krabue District</t>
  </si>
  <si>
    <t>อำเภอลานกระบือ</t>
  </si>
  <si>
    <t>Female</t>
  </si>
  <si>
    <t>Male</t>
  </si>
  <si>
    <t>Total</t>
  </si>
  <si>
    <t>หญิง</t>
  </si>
  <si>
    <t>ชาย</t>
  </si>
  <si>
    <t>รวม</t>
  </si>
  <si>
    <t>District and Administration</t>
  </si>
  <si>
    <t>2558 (2015)</t>
  </si>
  <si>
    <t>2557 (2014)</t>
  </si>
  <si>
    <t>2556 (2013)</t>
  </si>
  <si>
    <t xml:space="preserve">              อำเภอ และ              เขตการปกครอง</t>
  </si>
  <si>
    <t>Population from Registration Record by Sex, Administration Zone: 2013 - 2015 (Cont.)</t>
  </si>
  <si>
    <t>Table</t>
  </si>
  <si>
    <t>ประชากรจากการทะเบียน จำแนกตามเพศ เป็นเขตการปกครอง เป็นรายอำเภอ พ.ศ. 2556 - 2558  (ต่อ)</t>
  </si>
  <si>
    <t>ตาราง</t>
  </si>
  <si>
    <t>Kao Kee Ress Subdistrict Municipality</t>
  </si>
  <si>
    <t xml:space="preserve"> -</t>
  </si>
  <si>
    <t>-</t>
  </si>
  <si>
    <t>เทศบาลตำบลเขาคีรีส</t>
  </si>
  <si>
    <t>Ban Phran Subdistrict Minicipality</t>
  </si>
  <si>
    <t>เทศบาลตำบลบ้านพราน</t>
  </si>
  <si>
    <t>Khlong Phi Kai Subdistrict Municipality</t>
  </si>
  <si>
    <t>เทศบาลตำบลคลองพิไกร</t>
  </si>
  <si>
    <t>Phran Kratai Subdistrict Minicipality</t>
  </si>
  <si>
    <t>เทศบาลตำบลพรานกระต่าย</t>
  </si>
  <si>
    <t>Phran kratai District</t>
  </si>
  <si>
    <t>อำเภอพรานกระต่าย</t>
  </si>
  <si>
    <t>Wang Yang Subdistrict Minicipality</t>
  </si>
  <si>
    <t>เทศบาลตำบลวังยาง</t>
  </si>
  <si>
    <t>Tha Makhuea Subdistrict Municipality</t>
  </si>
  <si>
    <t>เทศบาลตำบลท่ามะเขือ</t>
  </si>
  <si>
    <t>Tha Phutsa Subdistrict Municipality</t>
  </si>
  <si>
    <t>เทศบาลตำบลท่าพุทรา</t>
  </si>
  <si>
    <t>Khlong Khlung Subdistrict Minicipality</t>
  </si>
  <si>
    <t>เทศบาลตำบลคลองขลุง</t>
  </si>
  <si>
    <t>Khlong Khlung District</t>
  </si>
  <si>
    <t>อำเภอคลองขลุง</t>
  </si>
  <si>
    <t>Pang Ma Kha Town Municipaliy</t>
  </si>
  <si>
    <t>เทศบาลเมืองปางมะค่า</t>
  </si>
  <si>
    <t>Salok Bat Subdistrict Municipality</t>
  </si>
  <si>
    <t>เทศบาลตำบลสลกบาตร</t>
  </si>
  <si>
    <t>Khanu Woralaksaburi Subdistrict Municipality</t>
  </si>
  <si>
    <t>เทศบาลตำบลขาณุวรลักษบุรี</t>
  </si>
  <si>
    <t>Khanu Woralaksaburi District</t>
  </si>
  <si>
    <t>อำเภอขาณุวรลักษบุรี</t>
  </si>
  <si>
    <t>ประชากรจากการทะเบียน จำแนกตามเพศ เป็นเขตการปกครอง เป็นรายอำเภอ พ.ศ. 2556 - 2558 (ต่อ)</t>
  </si>
  <si>
    <t>Khlong Lan Pattana Subdistrict Minicipaliry</t>
  </si>
  <si>
    <t>เทศบาลตำบลคลองลานพัฒนา</t>
  </si>
  <si>
    <t>Khlong Lan District</t>
  </si>
  <si>
    <t>อำเภอคลองลาน</t>
  </si>
  <si>
    <t>Sai Ngam Subdistrict Minicipality</t>
  </si>
  <si>
    <t>เทศบาลตำบลไทรงาม</t>
  </si>
  <si>
    <t>Sai Ngam District</t>
  </si>
  <si>
    <t>อำเภอไทรงาม</t>
  </si>
  <si>
    <t>Nikhom Tung Photalae Subdistrict Minicipality</t>
  </si>
  <si>
    <t>เทศบาลตำบลนิคมทุ่งโพธิ์ทะเล</t>
  </si>
  <si>
    <t>Thep Nakhon Subdistrict Minicipality</t>
  </si>
  <si>
    <t>เทศบาลตำบลเทพนคร</t>
  </si>
  <si>
    <t>Pak Dong Subdistrict Minicipality</t>
  </si>
  <si>
    <t>เทศบาลตำบลปากดง</t>
  </si>
  <si>
    <t>Nakhon Chum Subdistrict Minicipality</t>
  </si>
  <si>
    <t>เทศบาลตำบลนครชุม</t>
  </si>
  <si>
    <t>Khlong Mae Lai Subdistrict Municipality</t>
  </si>
  <si>
    <t>เทศบาลตำบลคลองแม่ลาย</t>
  </si>
  <si>
    <t>Kamphaeng Phet Town Municipality</t>
  </si>
  <si>
    <t>เทศบาลเมืองกำแพงเพชร</t>
  </si>
  <si>
    <t xml:space="preserve"> Mueang Kamphaeng Phet District</t>
  </si>
  <si>
    <t>อำเภอเมืองกำแพงเพชร</t>
  </si>
  <si>
    <t>Municipal area</t>
  </si>
  <si>
    <t>ในเขตเทศบาล</t>
  </si>
  <si>
    <t>รวมยอด</t>
  </si>
  <si>
    <t>Population from Registration Record by Sex, Administration Zone: 2013 - 2015</t>
  </si>
  <si>
    <t>ประชากรจากการทะเบียน จำแนกตามเพศ เป็นเขตการปกครอง เป็นรายอำเภอ พ.ศ. 2556 - 2558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</si>
</sst>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2" fillId="0" borderId="0"/>
    <xf numFmtId="43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4" fillId="0" borderId="0" xfId="1" applyFont="1" applyAlignme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3" fontId="6" fillId="0" borderId="3" xfId="1" applyNumberFormat="1" applyFont="1" applyBorder="1" applyAlignment="1">
      <alignment horizontal="right" indent="1"/>
    </xf>
    <xf numFmtId="0" fontId="5" fillId="0" borderId="4" xfId="1" applyFont="1" applyBorder="1"/>
    <xf numFmtId="0" fontId="4" fillId="0" borderId="1" xfId="1" applyFont="1" applyBorder="1" applyAlignment="1"/>
    <xf numFmtId="0" fontId="4" fillId="0" borderId="1" xfId="1" applyFont="1" applyBorder="1"/>
    <xf numFmtId="0" fontId="6" fillId="0" borderId="0" xfId="1" applyFont="1"/>
    <xf numFmtId="3" fontId="6" fillId="0" borderId="5" xfId="1" applyNumberFormat="1" applyFont="1" applyBorder="1" applyAlignment="1">
      <alignment horizontal="right" indent="1"/>
    </xf>
    <xf numFmtId="3" fontId="6" fillId="0" borderId="6" xfId="1" applyNumberFormat="1" applyFont="1" applyBorder="1" applyAlignment="1">
      <alignment horizontal="right" indent="1"/>
    </xf>
    <xf numFmtId="3" fontId="6" fillId="0" borderId="7" xfId="1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4" fillId="0" borderId="7" xfId="1" applyNumberFormat="1" applyFont="1" applyBorder="1" applyAlignment="1">
      <alignment horizontal="right" indent="1"/>
    </xf>
    <xf numFmtId="0" fontId="6" fillId="0" borderId="0" xfId="1" applyFont="1" applyBorder="1" applyAlignment="1"/>
    <xf numFmtId="0" fontId="6" fillId="0" borderId="7" xfId="1" applyFont="1" applyBorder="1" applyAlignment="1"/>
    <xf numFmtId="0" fontId="6" fillId="0" borderId="5" xfId="1" applyFont="1" applyBorder="1" applyAlignment="1"/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0" xfId="1" applyFont="1" applyBorder="1"/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6" fillId="0" borderId="9" xfId="1" applyFont="1" applyBorder="1" applyAlignment="1"/>
    <xf numFmtId="0" fontId="6" fillId="0" borderId="10" xfId="1" applyFont="1" applyBorder="1" applyAlignment="1"/>
    <xf numFmtId="0" fontId="4" fillId="0" borderId="3" xfId="1" applyFont="1" applyBorder="1"/>
    <xf numFmtId="3" fontId="4" fillId="0" borderId="0" xfId="1" applyNumberFormat="1" applyFont="1" applyBorder="1" applyAlignment="1">
      <alignment horizontal="right" indent="1"/>
    </xf>
    <xf numFmtId="0" fontId="4" fillId="0" borderId="5" xfId="1" applyFont="1" applyBorder="1" applyAlignment="1"/>
    <xf numFmtId="2" fontId="4" fillId="0" borderId="0" xfId="1" applyNumberFormat="1" applyFont="1"/>
    <xf numFmtId="3" fontId="6" fillId="0" borderId="0" xfId="1" applyNumberFormat="1" applyFont="1"/>
    <xf numFmtId="0" fontId="7" fillId="0" borderId="9" xfId="1" applyFont="1" applyBorder="1" applyAlignment="1">
      <alignment horizontal="center"/>
    </xf>
    <xf numFmtId="3" fontId="6" fillId="0" borderId="8" xfId="1" applyNumberFormat="1" applyFont="1" applyBorder="1" applyAlignment="1">
      <alignment horizontal="right" indent="1"/>
    </xf>
    <xf numFmtId="0" fontId="6" fillId="0" borderId="9" xfId="1" applyFont="1" applyBorder="1" applyAlignment="1">
      <alignment horizontal="center"/>
    </xf>
  </cellXfs>
  <cellStyles count="41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2" xfId="10"/>
    <cellStyle name="Comma 2 2 10" xfId="11"/>
    <cellStyle name="Comma 2 2 11" xfId="12"/>
    <cellStyle name="Comma 2 2 12" xfId="13"/>
    <cellStyle name="Comma 2 2 13" xfId="14"/>
    <cellStyle name="Comma 2 2 14" xfId="15"/>
    <cellStyle name="Comma 2 2 15" xfId="16"/>
    <cellStyle name="Comma 2 2 16" xfId="17"/>
    <cellStyle name="Comma 2 2 2" xfId="18"/>
    <cellStyle name="Comma 2 2 3" xfId="19"/>
    <cellStyle name="Comma 2 2 4" xfId="20"/>
    <cellStyle name="Comma 2 2 5" xfId="21"/>
    <cellStyle name="Comma 2 2 6" xfId="22"/>
    <cellStyle name="Comma 2 2 7" xfId="23"/>
    <cellStyle name="Comma 2 2 8" xfId="24"/>
    <cellStyle name="Comma 2 2 9" xfId="25"/>
    <cellStyle name="Comma 2 3" xfId="26"/>
    <cellStyle name="Comma 2 4" xfId="27"/>
    <cellStyle name="Comma 2 5" xfId="28"/>
    <cellStyle name="Comma 2 6" xfId="29"/>
    <cellStyle name="Comma 2 7" xfId="30"/>
    <cellStyle name="Comma 2 8" xfId="31"/>
    <cellStyle name="Comma 2 9" xfId="32"/>
    <cellStyle name="Comma 3" xfId="33"/>
    <cellStyle name="Normal 2" xfId="34"/>
    <cellStyle name="Normal 2 2" xfId="35"/>
    <cellStyle name="Normal 3" xfId="36"/>
    <cellStyle name="Normal 4" xfId="37"/>
    <cellStyle name="Normal 5" xfId="38"/>
    <cellStyle name="Normal_นอก" xfId="39"/>
    <cellStyle name="เครื่องหมายจุลภาค 2" xfId="40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95250</xdr:colOff>
      <xdr:row>26</xdr:row>
      <xdr:rowOff>209550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72625" y="0"/>
          <a:ext cx="495300" cy="6534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7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56</xdr:row>
      <xdr:rowOff>0</xdr:rowOff>
    </xdr:from>
    <xdr:to>
      <xdr:col>17</xdr:col>
      <xdr:colOff>95250</xdr:colOff>
      <xdr:row>85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72625" y="13277850"/>
          <a:ext cx="495300" cy="66484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7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27</xdr:row>
      <xdr:rowOff>0</xdr:rowOff>
    </xdr:from>
    <xdr:to>
      <xdr:col>17</xdr:col>
      <xdr:colOff>133350</xdr:colOff>
      <xdr:row>56</xdr:row>
      <xdr:rowOff>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9572625" y="6581775"/>
          <a:ext cx="533400" cy="6696075"/>
          <a:chOff x="1000" y="0"/>
          <a:chExt cx="62" cy="71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0" y="668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85"/>
  <sheetViews>
    <sheetView showGridLines="0" tabSelected="1" zoomScaleNormal="100" workbookViewId="0">
      <selection activeCell="Y3" sqref="Y3"/>
    </sheetView>
  </sheetViews>
  <sheetFormatPr defaultRowHeight="18.75"/>
  <cols>
    <col min="1" max="1" width="0.875" style="1" customWidth="1"/>
    <col min="2" max="2" width="4.875" style="1" customWidth="1"/>
    <col min="3" max="3" width="4" style="1" customWidth="1"/>
    <col min="4" max="4" width="8" style="1" customWidth="1"/>
    <col min="5" max="13" width="8.875" style="1" customWidth="1"/>
    <col min="14" max="14" width="0.875" style="1" customWidth="1"/>
    <col min="15" max="15" width="27.125" style="1" customWidth="1"/>
    <col min="16" max="16" width="1.625" style="1" customWidth="1"/>
    <col min="17" max="17" width="3.625" style="1" customWidth="1"/>
    <col min="18" max="18" width="9" style="1"/>
    <col min="19" max="23" width="0" style="1" hidden="1" customWidth="1"/>
    <col min="24" max="16384" width="9" style="1"/>
  </cols>
  <sheetData>
    <row r="1" spans="1:22" s="47" customFormat="1">
      <c r="B1" s="47" t="s">
        <v>37</v>
      </c>
      <c r="C1" s="48">
        <v>1.2</v>
      </c>
      <c r="D1" s="47" t="s">
        <v>95</v>
      </c>
    </row>
    <row r="2" spans="1:22" s="46" customFormat="1">
      <c r="B2" s="47" t="s">
        <v>35</v>
      </c>
      <c r="C2" s="48">
        <v>1.2</v>
      </c>
      <c r="D2" s="47" t="s">
        <v>94</v>
      </c>
    </row>
    <row r="3" spans="1:22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N3" s="45"/>
      <c r="O3" s="45"/>
    </row>
    <row r="4" spans="1:22" s="2" customFormat="1" ht="23.25" customHeight="1">
      <c r="A4" s="44" t="s">
        <v>33</v>
      </c>
      <c r="B4" s="44"/>
      <c r="C4" s="44"/>
      <c r="D4" s="43"/>
      <c r="E4" s="42" t="s">
        <v>32</v>
      </c>
      <c r="F4" s="41"/>
      <c r="G4" s="40"/>
      <c r="H4" s="42" t="s">
        <v>31</v>
      </c>
      <c r="I4" s="41"/>
      <c r="J4" s="40"/>
      <c r="K4" s="42" t="s">
        <v>30</v>
      </c>
      <c r="L4" s="41"/>
      <c r="M4" s="40"/>
      <c r="N4" s="39" t="s">
        <v>29</v>
      </c>
      <c r="O4" s="38"/>
    </row>
    <row r="5" spans="1:22" s="2" customFormat="1" ht="18" customHeight="1">
      <c r="A5" s="37"/>
      <c r="B5" s="37"/>
      <c r="C5" s="37"/>
      <c r="D5" s="36"/>
      <c r="E5" s="35" t="s">
        <v>28</v>
      </c>
      <c r="F5" s="34" t="s">
        <v>27</v>
      </c>
      <c r="G5" s="33" t="s">
        <v>26</v>
      </c>
      <c r="H5" s="35" t="s">
        <v>28</v>
      </c>
      <c r="I5" s="34" t="s">
        <v>27</v>
      </c>
      <c r="J5" s="33" t="s">
        <v>26</v>
      </c>
      <c r="K5" s="35" t="s">
        <v>28</v>
      </c>
      <c r="L5" s="34" t="s">
        <v>27</v>
      </c>
      <c r="M5" s="33" t="s">
        <v>26</v>
      </c>
      <c r="N5" s="32"/>
      <c r="O5" s="31"/>
    </row>
    <row r="6" spans="1:22" s="2" customFormat="1" ht="16.5" customHeight="1">
      <c r="A6" s="30"/>
      <c r="B6" s="30"/>
      <c r="C6" s="30"/>
      <c r="D6" s="29"/>
      <c r="E6" s="28" t="s">
        <v>25</v>
      </c>
      <c r="F6" s="28" t="s">
        <v>24</v>
      </c>
      <c r="G6" s="27" t="s">
        <v>23</v>
      </c>
      <c r="H6" s="28" t="s">
        <v>25</v>
      </c>
      <c r="I6" s="28" t="s">
        <v>24</v>
      </c>
      <c r="J6" s="27" t="s">
        <v>23</v>
      </c>
      <c r="K6" s="28" t="s">
        <v>25</v>
      </c>
      <c r="L6" s="28" t="s">
        <v>24</v>
      </c>
      <c r="M6" s="27" t="s">
        <v>23</v>
      </c>
      <c r="N6" s="26"/>
      <c r="O6" s="25"/>
    </row>
    <row r="7" spans="1:22" s="15" customFormat="1" ht="28.5" customHeight="1">
      <c r="A7" s="60" t="s">
        <v>93</v>
      </c>
      <c r="B7" s="60"/>
      <c r="C7" s="60"/>
      <c r="D7" s="60"/>
      <c r="E7" s="18">
        <f>SUM(E10,E18,E21,E34,E39,E45,E63,E67,E70,E73,E74)</f>
        <v>728631</v>
      </c>
      <c r="F7" s="18">
        <f>SUM(F10,F18,F21,F34,F39,F45,F63,F67,F70,F73,F74)</f>
        <v>361867</v>
      </c>
      <c r="G7" s="18">
        <f>SUM(G10,G18,G21,G34,G39,G45,G63,G67,G70,G73,G74)</f>
        <v>366764</v>
      </c>
      <c r="H7" s="18">
        <f>SUM(H10,H18,H21,H34,H39,H45,H63,H67,H70,H73,H74)</f>
        <v>729522</v>
      </c>
      <c r="I7" s="18">
        <f>SUM(I10,I18,I21,I34,I39,I45,I63,I67,I70,I73,I74)</f>
        <v>362217</v>
      </c>
      <c r="J7" s="18">
        <f>SUM(J10,J18,J21,J34,J39,J45,J63,J67,J70,J73,J74)</f>
        <v>367305</v>
      </c>
      <c r="K7" s="18">
        <f>SUM(L7:M7)</f>
        <v>730158</v>
      </c>
      <c r="L7" s="18">
        <v>362340</v>
      </c>
      <c r="M7" s="59">
        <v>367818</v>
      </c>
      <c r="N7" s="58" t="s">
        <v>25</v>
      </c>
      <c r="O7" s="58"/>
      <c r="S7" s="57">
        <f>K10+K18+K21+K34+K39+K45+K63+K67+K70+K73+K74</f>
        <v>730158</v>
      </c>
    </row>
    <row r="8" spans="1:22" s="2" customFormat="1" ht="20.25" customHeight="1">
      <c r="B8" s="2" t="s">
        <v>92</v>
      </c>
      <c r="E8" s="20">
        <f>SUM(E11:E16,E19,E22,E35:E37,E40:E43,E46:E49,E64:E65,E68,E71)</f>
        <v>209423</v>
      </c>
      <c r="F8" s="20">
        <f>SUM(F11:F16,F19,F22,I35:I37,I40:I43,I46:I49,I64:I65,I68,I71)</f>
        <v>89554</v>
      </c>
      <c r="G8" s="20">
        <f>SUM(G11:G16,G19,G22,J35:J37,J40:J43,J46:J49,J64:J65,J68,J71)</f>
        <v>94262</v>
      </c>
      <c r="H8" s="20">
        <f>SUM(H11:H16,H19,H22,H35:H37,H40:H43,H46:H49,H64:H65,H68,H71)</f>
        <v>183854</v>
      </c>
      <c r="I8" s="20">
        <v>89629</v>
      </c>
      <c r="J8" s="21">
        <v>94225</v>
      </c>
      <c r="K8" s="21">
        <f>SUM(L8:M8)</f>
        <v>183890</v>
      </c>
      <c r="L8" s="21">
        <v>89570</v>
      </c>
      <c r="M8" s="20">
        <v>94320</v>
      </c>
      <c r="O8" s="2" t="s">
        <v>91</v>
      </c>
      <c r="T8" s="56">
        <f>K8/K$7*100</f>
        <v>25.184959967568666</v>
      </c>
    </row>
    <row r="9" spans="1:22" s="2" customFormat="1" ht="20.25" customHeight="1">
      <c r="B9" s="2" t="s">
        <v>2</v>
      </c>
      <c r="E9" s="20">
        <f>SUM(E17,E20,E23,H38,H44,H50,H66,H69,H72:H74)</f>
        <v>545103</v>
      </c>
      <c r="F9" s="20">
        <f>SUM(F17,F20,F23,I38,I44,I50,I66,I69,I72:I74)</f>
        <v>272420</v>
      </c>
      <c r="G9" s="20">
        <f>SUM(G17,G20,G23,J38,J44,J50,J66,J69,J72:J74)</f>
        <v>272683</v>
      </c>
      <c r="H9" s="20">
        <f>SUM(H17,H20,H23,K38,K44,K50,K66,K69,K72:K74)</f>
        <v>546132</v>
      </c>
      <c r="I9" s="20">
        <v>272588</v>
      </c>
      <c r="J9" s="21">
        <v>273080</v>
      </c>
      <c r="K9" s="21">
        <f>SUM(L9:M9)</f>
        <v>546268</v>
      </c>
      <c r="L9" s="21">
        <v>272770</v>
      </c>
      <c r="M9" s="20">
        <v>273498</v>
      </c>
      <c r="O9" s="2" t="s">
        <v>16</v>
      </c>
      <c r="T9" s="56">
        <f>K9/K$7*100</f>
        <v>74.815040032431341</v>
      </c>
    </row>
    <row r="10" spans="1:22" s="15" customFormat="1" ht="20.25" customHeight="1">
      <c r="A10" s="15" t="s">
        <v>90</v>
      </c>
      <c r="E10" s="17">
        <f>SUM(E11:E17)</f>
        <v>212663</v>
      </c>
      <c r="F10" s="17">
        <f>SUM(F11:F17)</f>
        <v>104320</v>
      </c>
      <c r="G10" s="17">
        <f>SUM(G11:G17)</f>
        <v>108343</v>
      </c>
      <c r="H10" s="17">
        <f>SUM(H11:H17)</f>
        <v>213181</v>
      </c>
      <c r="I10" s="17">
        <v>104506</v>
      </c>
      <c r="J10" s="18">
        <v>108675</v>
      </c>
      <c r="K10" s="18">
        <f>SUM(L10:M10)</f>
        <v>213228</v>
      </c>
      <c r="L10" s="18">
        <v>104494</v>
      </c>
      <c r="M10" s="17">
        <v>108734</v>
      </c>
      <c r="N10" s="15" t="s">
        <v>89</v>
      </c>
    </row>
    <row r="11" spans="1:22" s="2" customFormat="1" ht="20.25" customHeight="1">
      <c r="B11" s="2" t="s">
        <v>88</v>
      </c>
      <c r="E11" s="21">
        <f>SUM(F11:G11)</f>
        <v>29117</v>
      </c>
      <c r="F11" s="20">
        <v>13691</v>
      </c>
      <c r="G11" s="19">
        <v>15426</v>
      </c>
      <c r="H11" s="21">
        <f>SUM(I11:J11)</f>
        <v>29178</v>
      </c>
      <c r="I11" s="20">
        <v>13732</v>
      </c>
      <c r="J11" s="54">
        <v>15446</v>
      </c>
      <c r="K11" s="21">
        <f>SUM(L11:M11)</f>
        <v>29191</v>
      </c>
      <c r="L11" s="21">
        <v>13786</v>
      </c>
      <c r="M11" s="20">
        <v>15405</v>
      </c>
      <c r="O11" s="2" t="s">
        <v>87</v>
      </c>
      <c r="T11" s="2">
        <f>F7/G7*100</f>
        <v>98.664808977980385</v>
      </c>
      <c r="U11" s="2">
        <f>I7/J7*100</f>
        <v>98.614775186833825</v>
      </c>
      <c r="V11" s="2">
        <f>L7/M7*100</f>
        <v>98.510676475865779</v>
      </c>
    </row>
    <row r="12" spans="1:22" s="2" customFormat="1" ht="20.25" customHeight="1">
      <c r="B12" s="2" t="s">
        <v>86</v>
      </c>
      <c r="E12" s="21">
        <f>SUM(F12:G12)</f>
        <v>6095</v>
      </c>
      <c r="F12" s="20">
        <v>2986</v>
      </c>
      <c r="G12" s="19">
        <v>3109</v>
      </c>
      <c r="H12" s="21">
        <f>SUM(I12:J12)</f>
        <v>6052</v>
      </c>
      <c r="I12" s="20">
        <v>2957</v>
      </c>
      <c r="J12" s="54">
        <v>3095</v>
      </c>
      <c r="K12" s="21">
        <f>SUM(L12:M12)</f>
        <v>6029</v>
      </c>
      <c r="L12" s="21">
        <v>2943</v>
      </c>
      <c r="M12" s="20">
        <v>3086</v>
      </c>
      <c r="O12" s="2" t="s">
        <v>85</v>
      </c>
    </row>
    <row r="13" spans="1:22" s="2" customFormat="1" ht="20.25" customHeight="1">
      <c r="B13" s="2" t="s">
        <v>84</v>
      </c>
      <c r="E13" s="21">
        <f>SUM(F13:G13)</f>
        <v>7241</v>
      </c>
      <c r="F13" s="20">
        <v>3444</v>
      </c>
      <c r="G13" s="19">
        <v>3797</v>
      </c>
      <c r="H13" s="21">
        <f>SUM(I13:J13)</f>
        <v>7187</v>
      </c>
      <c r="I13" s="20">
        <v>3418</v>
      </c>
      <c r="J13" s="54">
        <v>3769</v>
      </c>
      <c r="K13" s="21">
        <f>SUM(L13:M13)</f>
        <v>7183</v>
      </c>
      <c r="L13" s="21">
        <v>3396</v>
      </c>
      <c r="M13" s="20">
        <v>3787</v>
      </c>
      <c r="O13" s="2" t="s">
        <v>83</v>
      </c>
    </row>
    <row r="14" spans="1:22" s="2" customFormat="1" ht="20.25" customHeight="1">
      <c r="B14" s="2" t="s">
        <v>82</v>
      </c>
      <c r="E14" s="21">
        <f>SUM(F14:G14)</f>
        <v>3650</v>
      </c>
      <c r="F14" s="20">
        <v>1752</v>
      </c>
      <c r="G14" s="19">
        <v>1898</v>
      </c>
      <c r="H14" s="21">
        <f>SUM(I14:J14)</f>
        <v>3604</v>
      </c>
      <c r="I14" s="20">
        <v>1733</v>
      </c>
      <c r="J14" s="54">
        <v>1871</v>
      </c>
      <c r="K14" s="21">
        <f>SUM(L14:M14)</f>
        <v>3576</v>
      </c>
      <c r="L14" s="21">
        <v>1722</v>
      </c>
      <c r="M14" s="20">
        <v>1854</v>
      </c>
      <c r="O14" s="2" t="s">
        <v>81</v>
      </c>
    </row>
    <row r="15" spans="1:22" s="2" customFormat="1" ht="20.25" customHeight="1">
      <c r="B15" s="7" t="s">
        <v>80</v>
      </c>
      <c r="C15" s="7"/>
      <c r="D15" s="55"/>
      <c r="E15" s="21">
        <f>SUM(F15:G15)</f>
        <v>20348</v>
      </c>
      <c r="F15" s="20">
        <v>10007</v>
      </c>
      <c r="G15" s="19">
        <v>10341</v>
      </c>
      <c r="H15" s="21">
        <f>SUM(I15:J15)</f>
        <v>20397</v>
      </c>
      <c r="I15" s="20">
        <v>10005</v>
      </c>
      <c r="J15" s="54">
        <v>10392</v>
      </c>
      <c r="K15" s="21">
        <f>SUM(L15:M15)</f>
        <v>20369</v>
      </c>
      <c r="L15" s="21">
        <v>9977</v>
      </c>
      <c r="M15" s="20">
        <v>10392</v>
      </c>
      <c r="O15" s="2" t="s">
        <v>79</v>
      </c>
    </row>
    <row r="16" spans="1:22" s="2" customFormat="1" ht="20.25" customHeight="1">
      <c r="A16" s="49"/>
      <c r="B16" s="50" t="s">
        <v>78</v>
      </c>
      <c r="C16" s="49"/>
      <c r="D16" s="4"/>
      <c r="E16" s="21">
        <f>SUM(F16:G16)</f>
        <v>9365</v>
      </c>
      <c r="F16" s="20">
        <v>4609</v>
      </c>
      <c r="G16" s="19">
        <v>4756</v>
      </c>
      <c r="H16" s="21">
        <f>SUM(I16:J16)</f>
        <v>9373</v>
      </c>
      <c r="I16" s="20">
        <v>4638</v>
      </c>
      <c r="J16" s="54">
        <v>4735</v>
      </c>
      <c r="K16" s="21">
        <f>SUM(L16:M16)</f>
        <v>9378</v>
      </c>
      <c r="L16" s="21">
        <v>4639</v>
      </c>
      <c r="M16" s="20">
        <v>4739</v>
      </c>
      <c r="O16" s="2" t="s">
        <v>77</v>
      </c>
    </row>
    <row r="17" spans="1:15" s="2" customFormat="1" ht="20.25" customHeight="1">
      <c r="B17" s="2" t="s">
        <v>2</v>
      </c>
      <c r="E17" s="21">
        <f>SUM(F17:G17)</f>
        <v>136847</v>
      </c>
      <c r="F17" s="20">
        <v>67831</v>
      </c>
      <c r="G17" s="19">
        <v>69016</v>
      </c>
      <c r="H17" s="21">
        <f>SUM(I17:J17)</f>
        <v>137390</v>
      </c>
      <c r="I17" s="20">
        <v>68023</v>
      </c>
      <c r="J17" s="54">
        <v>69367</v>
      </c>
      <c r="K17" s="21">
        <f>SUM(L17:M17)</f>
        <v>137502</v>
      </c>
      <c r="L17" s="21">
        <v>68031</v>
      </c>
      <c r="M17" s="20">
        <v>69471</v>
      </c>
      <c r="O17" s="2" t="s">
        <v>16</v>
      </c>
    </row>
    <row r="18" spans="1:15" s="15" customFormat="1" ht="20.25" customHeight="1">
      <c r="A18" s="15" t="s">
        <v>76</v>
      </c>
      <c r="E18" s="17">
        <f>SUM(E19:E20)</f>
        <v>51120</v>
      </c>
      <c r="F18" s="17">
        <f>SUM(F19:F20)</f>
        <v>25454</v>
      </c>
      <c r="G18" s="17">
        <f>SUM(G19:G20)</f>
        <v>25666</v>
      </c>
      <c r="H18" s="17">
        <f>SUM(H19:H20)</f>
        <v>51087</v>
      </c>
      <c r="I18" s="17">
        <v>25437</v>
      </c>
      <c r="J18" s="18">
        <v>25650</v>
      </c>
      <c r="K18" s="18">
        <f>SUM(L18:M18)</f>
        <v>51042</v>
      </c>
      <c r="L18" s="18">
        <v>25428</v>
      </c>
      <c r="M18" s="17">
        <v>25614</v>
      </c>
      <c r="N18" s="15" t="s">
        <v>75</v>
      </c>
    </row>
    <row r="19" spans="1:15" s="2" customFormat="1" ht="20.25" customHeight="1">
      <c r="B19" s="2" t="s">
        <v>74</v>
      </c>
      <c r="E19" s="21">
        <f>SUM(F19:G19)</f>
        <v>5096</v>
      </c>
      <c r="F19" s="20">
        <v>2456</v>
      </c>
      <c r="G19" s="19">
        <v>2640</v>
      </c>
      <c r="H19" s="21">
        <f>SUM(I19:J19)</f>
        <v>5126</v>
      </c>
      <c r="I19" s="20">
        <v>2489</v>
      </c>
      <c r="J19" s="54">
        <v>2637</v>
      </c>
      <c r="K19" s="21">
        <f>SUM(L19:M19)</f>
        <v>5132</v>
      </c>
      <c r="L19" s="21">
        <v>2493</v>
      </c>
      <c r="M19" s="20">
        <v>2639</v>
      </c>
      <c r="O19" s="2" t="s">
        <v>73</v>
      </c>
    </row>
    <row r="20" spans="1:15" s="2" customFormat="1" ht="20.25" customHeight="1">
      <c r="B20" s="2" t="s">
        <v>2</v>
      </c>
      <c r="E20" s="21">
        <f>SUM(F20:G20)</f>
        <v>46024</v>
      </c>
      <c r="F20" s="20">
        <v>22998</v>
      </c>
      <c r="G20" s="19">
        <v>23026</v>
      </c>
      <c r="H20" s="21">
        <f>SUM(I20:J20)</f>
        <v>45961</v>
      </c>
      <c r="I20" s="20">
        <v>22948</v>
      </c>
      <c r="J20" s="54">
        <v>23013</v>
      </c>
      <c r="K20" s="21">
        <f>SUM(L20:M20)</f>
        <v>45910</v>
      </c>
      <c r="L20" s="21">
        <v>22935</v>
      </c>
      <c r="M20" s="20">
        <v>22975</v>
      </c>
      <c r="O20" s="2" t="s">
        <v>16</v>
      </c>
    </row>
    <row r="21" spans="1:15" s="15" customFormat="1" ht="20.25" customHeight="1">
      <c r="A21" s="15" t="s">
        <v>72</v>
      </c>
      <c r="E21" s="17">
        <f>SUM(E22:E23)</f>
        <v>63308</v>
      </c>
      <c r="F21" s="17">
        <f>SUM(F22:F23)</f>
        <v>31859</v>
      </c>
      <c r="G21" s="17">
        <f>SUM(G22:G23)</f>
        <v>31449</v>
      </c>
      <c r="H21" s="17">
        <f>SUM(H22:H23)</f>
        <v>63426</v>
      </c>
      <c r="I21" s="17">
        <v>31933</v>
      </c>
      <c r="J21" s="18">
        <v>31493</v>
      </c>
      <c r="K21" s="18">
        <f>SUM(L21:M21)</f>
        <v>63616</v>
      </c>
      <c r="L21" s="18">
        <v>32017</v>
      </c>
      <c r="M21" s="17">
        <v>31599</v>
      </c>
      <c r="N21" s="15" t="s">
        <v>71</v>
      </c>
    </row>
    <row r="22" spans="1:15" s="2" customFormat="1" ht="20.25" customHeight="1">
      <c r="B22" s="2" t="s">
        <v>70</v>
      </c>
      <c r="E22" s="21">
        <f>SUM(F22:G22)</f>
        <v>23423</v>
      </c>
      <c r="F22" s="20">
        <v>11561</v>
      </c>
      <c r="G22" s="19">
        <v>11862</v>
      </c>
      <c r="H22" s="21">
        <f>SUM(I22:J22)</f>
        <v>23456</v>
      </c>
      <c r="I22" s="20">
        <v>11609</v>
      </c>
      <c r="J22" s="54">
        <v>11847</v>
      </c>
      <c r="K22" s="21">
        <f>SUM(L22:M22)</f>
        <v>23571</v>
      </c>
      <c r="L22" s="21">
        <v>11640</v>
      </c>
      <c r="M22" s="20">
        <v>11931</v>
      </c>
      <c r="O22" s="2" t="s">
        <v>69</v>
      </c>
    </row>
    <row r="23" spans="1:15" s="2" customFormat="1" ht="20.25" customHeight="1">
      <c r="B23" s="2" t="s">
        <v>2</v>
      </c>
      <c r="C23" s="7"/>
      <c r="D23" s="55"/>
      <c r="E23" s="21">
        <f>SUM(F23:G23)</f>
        <v>39885</v>
      </c>
      <c r="F23" s="20">
        <v>20298</v>
      </c>
      <c r="G23" s="19">
        <v>19587</v>
      </c>
      <c r="H23" s="21">
        <f>SUM(I23:J23)</f>
        <v>39970</v>
      </c>
      <c r="I23" s="20">
        <v>20324</v>
      </c>
      <c r="J23" s="54">
        <v>19646</v>
      </c>
      <c r="K23" s="21">
        <f>SUM(L23:M23)</f>
        <v>40045</v>
      </c>
      <c r="L23" s="21">
        <v>20377</v>
      </c>
      <c r="M23" s="20">
        <v>19668</v>
      </c>
      <c r="O23" s="2" t="s">
        <v>16</v>
      </c>
    </row>
    <row r="24" spans="1:15" s="2" customFormat="1" ht="20.25" customHeight="1">
      <c r="A24" s="8"/>
      <c r="B24" s="8"/>
      <c r="C24" s="8"/>
      <c r="D24" s="8"/>
      <c r="E24" s="12"/>
      <c r="F24" s="10"/>
      <c r="G24" s="9"/>
      <c r="H24" s="12"/>
      <c r="I24" s="10"/>
      <c r="J24" s="8"/>
      <c r="K24" s="53"/>
      <c r="L24" s="53"/>
      <c r="M24" s="53"/>
      <c r="N24" s="8"/>
      <c r="O24" s="8"/>
    </row>
    <row r="25" spans="1:15" s="2" customFormat="1" ht="3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7" customFormat="1">
      <c r="B28" s="47" t="s">
        <v>37</v>
      </c>
      <c r="C28" s="48">
        <v>1.2</v>
      </c>
      <c r="D28" s="47" t="s">
        <v>68</v>
      </c>
    </row>
    <row r="29" spans="1:15" s="46" customFormat="1">
      <c r="B29" s="47" t="s">
        <v>35</v>
      </c>
      <c r="C29" s="48">
        <v>1.2</v>
      </c>
      <c r="D29" s="47" t="s">
        <v>34</v>
      </c>
    </row>
    <row r="30" spans="1:15" ht="6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N30" s="45"/>
      <c r="O30" s="45"/>
    </row>
    <row r="31" spans="1:15" s="2" customFormat="1" ht="23.25" customHeight="1">
      <c r="A31" s="44" t="s">
        <v>33</v>
      </c>
      <c r="B31" s="44"/>
      <c r="C31" s="44"/>
      <c r="D31" s="43"/>
      <c r="E31" s="42" t="s">
        <v>32</v>
      </c>
      <c r="F31" s="41"/>
      <c r="G31" s="40"/>
      <c r="H31" s="42" t="s">
        <v>31</v>
      </c>
      <c r="I31" s="41"/>
      <c r="J31" s="40"/>
      <c r="K31" s="42" t="s">
        <v>30</v>
      </c>
      <c r="L31" s="41"/>
      <c r="M31" s="40"/>
      <c r="N31" s="39" t="s">
        <v>29</v>
      </c>
      <c r="O31" s="38"/>
    </row>
    <row r="32" spans="1:15" s="2" customFormat="1" ht="18" customHeight="1">
      <c r="A32" s="37"/>
      <c r="B32" s="37"/>
      <c r="C32" s="37"/>
      <c r="D32" s="36"/>
      <c r="E32" s="35" t="s">
        <v>28</v>
      </c>
      <c r="F32" s="34" t="s">
        <v>27</v>
      </c>
      <c r="G32" s="33" t="s">
        <v>26</v>
      </c>
      <c r="H32" s="35" t="s">
        <v>28</v>
      </c>
      <c r="I32" s="34" t="s">
        <v>27</v>
      </c>
      <c r="J32" s="33" t="s">
        <v>26</v>
      </c>
      <c r="K32" s="35" t="s">
        <v>28</v>
      </c>
      <c r="L32" s="34" t="s">
        <v>27</v>
      </c>
      <c r="M32" s="33" t="s">
        <v>26</v>
      </c>
      <c r="N32" s="32"/>
      <c r="O32" s="31"/>
    </row>
    <row r="33" spans="1:22" s="2" customFormat="1" ht="16.5" customHeight="1">
      <c r="A33" s="30"/>
      <c r="B33" s="30"/>
      <c r="C33" s="30"/>
      <c r="D33" s="29"/>
      <c r="E33" s="28" t="s">
        <v>25</v>
      </c>
      <c r="F33" s="28" t="s">
        <v>24</v>
      </c>
      <c r="G33" s="27" t="s">
        <v>23</v>
      </c>
      <c r="H33" s="28" t="s">
        <v>25</v>
      </c>
      <c r="I33" s="28" t="s">
        <v>24</v>
      </c>
      <c r="J33" s="27" t="s">
        <v>23</v>
      </c>
      <c r="K33" s="28" t="s">
        <v>25</v>
      </c>
      <c r="L33" s="28" t="s">
        <v>24</v>
      </c>
      <c r="M33" s="27" t="s">
        <v>23</v>
      </c>
      <c r="N33" s="26"/>
      <c r="O33" s="25"/>
    </row>
    <row r="34" spans="1:22" s="15" customFormat="1" ht="28.5" customHeight="1">
      <c r="A34" s="51" t="s">
        <v>67</v>
      </c>
      <c r="B34" s="51"/>
      <c r="C34" s="51"/>
      <c r="D34" s="51"/>
      <c r="E34" s="18">
        <f>SUM(E35:E38)</f>
        <v>106683</v>
      </c>
      <c r="F34" s="18">
        <f>SUM(F35:F38)</f>
        <v>53175</v>
      </c>
      <c r="G34" s="18">
        <f>SUM(G35:G38)</f>
        <v>53508</v>
      </c>
      <c r="H34" s="18">
        <f>SUM(H35:H38)</f>
        <v>106564</v>
      </c>
      <c r="I34" s="18">
        <f>SUM(I35:I38)</f>
        <v>53102</v>
      </c>
      <c r="J34" s="18">
        <f>SUM(J35:J38)</f>
        <v>53462</v>
      </c>
      <c r="K34" s="18">
        <f>SUM(L34:M34)</f>
        <v>106567</v>
      </c>
      <c r="L34" s="18">
        <f>SUM(L35:L38)</f>
        <v>53033</v>
      </c>
      <c r="M34" s="18">
        <f>SUM(M35:M38)</f>
        <v>53534</v>
      </c>
      <c r="N34" s="52" t="s">
        <v>66</v>
      </c>
      <c r="O34" s="51"/>
      <c r="U34" s="22"/>
      <c r="V34" s="22"/>
    </row>
    <row r="35" spans="1:22" s="2" customFormat="1" ht="20.25" customHeight="1">
      <c r="B35" s="2" t="s">
        <v>65</v>
      </c>
      <c r="E35" s="21">
        <f>SUM(F35:G35)</f>
        <v>8547</v>
      </c>
      <c r="F35" s="20">
        <v>4190</v>
      </c>
      <c r="G35" s="19">
        <v>4357</v>
      </c>
      <c r="H35" s="21">
        <f>SUM(I35:J35)</f>
        <v>8570</v>
      </c>
      <c r="I35" s="20">
        <v>4196</v>
      </c>
      <c r="J35" s="19">
        <v>4374</v>
      </c>
      <c r="K35" s="21">
        <f>SUM(L35:M35)</f>
        <v>8528</v>
      </c>
      <c r="L35" s="20">
        <v>4149</v>
      </c>
      <c r="M35" s="19">
        <v>4379</v>
      </c>
      <c r="O35" s="2" t="s">
        <v>64</v>
      </c>
    </row>
    <row r="36" spans="1:22" s="2" customFormat="1" ht="20.25" customHeight="1">
      <c r="B36" s="2" t="s">
        <v>63</v>
      </c>
      <c r="E36" s="21">
        <f>SUM(F36:G36)</f>
        <v>8709</v>
      </c>
      <c r="F36" s="20">
        <v>4186</v>
      </c>
      <c r="G36" s="19">
        <v>4523</v>
      </c>
      <c r="H36" s="21">
        <f>SUM(I36:J36)</f>
        <v>8688</v>
      </c>
      <c r="I36" s="20">
        <v>4176</v>
      </c>
      <c r="J36" s="19">
        <v>4512</v>
      </c>
      <c r="K36" s="21">
        <f>SUM(L36:M36)</f>
        <v>8651</v>
      </c>
      <c r="L36" s="20">
        <v>4152</v>
      </c>
      <c r="M36" s="19">
        <v>4499</v>
      </c>
      <c r="O36" s="2" t="s">
        <v>62</v>
      </c>
    </row>
    <row r="37" spans="1:22" s="2" customFormat="1" ht="20.25" customHeight="1">
      <c r="B37" s="2" t="s">
        <v>61</v>
      </c>
      <c r="E37" s="21">
        <f>SUM(F37:G37)</f>
        <v>17429</v>
      </c>
      <c r="F37" s="20">
        <v>8797</v>
      </c>
      <c r="G37" s="19">
        <v>8632</v>
      </c>
      <c r="H37" s="21" t="s">
        <v>39</v>
      </c>
      <c r="I37" s="20" t="s">
        <v>40</v>
      </c>
      <c r="J37" s="19" t="s">
        <v>40</v>
      </c>
      <c r="K37" s="19" t="s">
        <v>40</v>
      </c>
      <c r="L37" s="20" t="s">
        <v>39</v>
      </c>
      <c r="M37" s="19" t="s">
        <v>39</v>
      </c>
      <c r="O37" s="2" t="s">
        <v>60</v>
      </c>
    </row>
    <row r="38" spans="1:22" s="2" customFormat="1" ht="20.25" customHeight="1">
      <c r="B38" s="2" t="s">
        <v>2</v>
      </c>
      <c r="E38" s="21">
        <f>SUM(F38:G38)</f>
        <v>71998</v>
      </c>
      <c r="F38" s="20">
        <v>36002</v>
      </c>
      <c r="G38" s="19">
        <v>35996</v>
      </c>
      <c r="H38" s="21">
        <f>SUM(I38:J38)</f>
        <v>89306</v>
      </c>
      <c r="I38" s="20">
        <v>44730</v>
      </c>
      <c r="J38" s="19">
        <v>44576</v>
      </c>
      <c r="K38" s="21">
        <f>SUM(L38:M38)</f>
        <v>89388</v>
      </c>
      <c r="L38" s="20">
        <v>44732</v>
      </c>
      <c r="M38" s="19">
        <v>44656</v>
      </c>
      <c r="O38" s="2" t="s">
        <v>16</v>
      </c>
    </row>
    <row r="39" spans="1:22" s="15" customFormat="1" ht="20.25" customHeight="1">
      <c r="A39" s="15" t="s">
        <v>59</v>
      </c>
      <c r="E39" s="17">
        <f>SUM(E40:E44)</f>
        <v>72591</v>
      </c>
      <c r="F39" s="17">
        <f>SUM(F40:F44)</f>
        <v>35795</v>
      </c>
      <c r="G39" s="17">
        <f>SUM(G40:G44)</f>
        <v>36796</v>
      </c>
      <c r="H39" s="17">
        <f>SUM(H40:H44)</f>
        <v>72444</v>
      </c>
      <c r="I39" s="17">
        <v>35659</v>
      </c>
      <c r="J39" s="17">
        <v>36785</v>
      </c>
      <c r="K39" s="18">
        <f>SUM(L39:M39)</f>
        <v>72256</v>
      </c>
      <c r="L39" s="17">
        <v>35592</v>
      </c>
      <c r="M39" s="17">
        <v>36664</v>
      </c>
      <c r="N39" s="15" t="s">
        <v>58</v>
      </c>
    </row>
    <row r="40" spans="1:22" s="2" customFormat="1" ht="20.25" customHeight="1">
      <c r="B40" s="2" t="s">
        <v>57</v>
      </c>
      <c r="E40" s="21">
        <f>SUM(F40:G40)</f>
        <v>2326</v>
      </c>
      <c r="F40" s="20">
        <v>1148</v>
      </c>
      <c r="G40" s="19">
        <v>1178</v>
      </c>
      <c r="H40" s="21">
        <f>SUM(I40:J40)</f>
        <v>2265</v>
      </c>
      <c r="I40" s="20">
        <v>1122</v>
      </c>
      <c r="J40" s="19">
        <v>1143</v>
      </c>
      <c r="K40" s="21">
        <f>SUM(L40:M40)</f>
        <v>2236</v>
      </c>
      <c r="L40" s="20">
        <v>1107</v>
      </c>
      <c r="M40" s="19">
        <v>1129</v>
      </c>
      <c r="O40" s="2" t="s">
        <v>56</v>
      </c>
    </row>
    <row r="41" spans="1:22" s="2" customFormat="1" ht="20.25" customHeight="1">
      <c r="B41" s="2" t="s">
        <v>55</v>
      </c>
      <c r="E41" s="21">
        <f>SUM(F41:G41)</f>
        <v>1636</v>
      </c>
      <c r="F41" s="20">
        <v>801</v>
      </c>
      <c r="G41" s="19">
        <v>835</v>
      </c>
      <c r="H41" s="21">
        <f>SUM(I41:J41)</f>
        <v>1628</v>
      </c>
      <c r="I41" s="20">
        <v>790</v>
      </c>
      <c r="J41" s="19">
        <v>838</v>
      </c>
      <c r="K41" s="21">
        <f>SUM(L41:M41)</f>
        <v>1629</v>
      </c>
      <c r="L41" s="20">
        <v>794</v>
      </c>
      <c r="M41" s="19">
        <v>835</v>
      </c>
      <c r="O41" s="2" t="s">
        <v>54</v>
      </c>
    </row>
    <row r="42" spans="1:22" s="2" customFormat="1" ht="20.25" customHeight="1">
      <c r="B42" s="2" t="s">
        <v>53</v>
      </c>
      <c r="E42" s="21">
        <f>SUM(F42:G42)</f>
        <v>3935</v>
      </c>
      <c r="F42" s="20">
        <v>1934</v>
      </c>
      <c r="G42" s="19">
        <v>2001</v>
      </c>
      <c r="H42" s="21">
        <f>SUM(I42:J42)</f>
        <v>3923</v>
      </c>
      <c r="I42" s="20">
        <v>1921</v>
      </c>
      <c r="J42" s="19">
        <v>2002</v>
      </c>
      <c r="K42" s="21">
        <f>SUM(L42:M42)</f>
        <v>3915</v>
      </c>
      <c r="L42" s="20">
        <v>1907</v>
      </c>
      <c r="M42" s="19">
        <v>2008</v>
      </c>
      <c r="O42" s="2" t="s">
        <v>52</v>
      </c>
    </row>
    <row r="43" spans="1:22" s="2" customFormat="1" ht="20.25" customHeight="1">
      <c r="B43" s="7" t="s">
        <v>51</v>
      </c>
      <c r="C43" s="7"/>
      <c r="D43" s="6"/>
      <c r="E43" s="21">
        <f>SUM(F43:G43)</f>
        <v>5658</v>
      </c>
      <c r="F43" s="20">
        <v>2809</v>
      </c>
      <c r="G43" s="19">
        <v>2849</v>
      </c>
      <c r="H43" s="21">
        <f>SUM(I43:J43)</f>
        <v>5632</v>
      </c>
      <c r="I43" s="20">
        <v>2780</v>
      </c>
      <c r="J43" s="19">
        <v>2852</v>
      </c>
      <c r="K43" s="21">
        <f>SUM(L43:M43)</f>
        <v>5629</v>
      </c>
      <c r="L43" s="20">
        <v>2779</v>
      </c>
      <c r="M43" s="19">
        <v>2850</v>
      </c>
      <c r="O43" s="2" t="s">
        <v>50</v>
      </c>
      <c r="U43" s="7"/>
      <c r="V43" s="6"/>
    </row>
    <row r="44" spans="1:22" s="2" customFormat="1" ht="20.25" customHeight="1">
      <c r="A44" s="49"/>
      <c r="B44" s="50" t="s">
        <v>2</v>
      </c>
      <c r="C44" s="49"/>
      <c r="D44" s="4"/>
      <c r="E44" s="21">
        <f>SUM(F44:G44)</f>
        <v>59036</v>
      </c>
      <c r="F44" s="20">
        <v>29103</v>
      </c>
      <c r="G44" s="19">
        <v>29933</v>
      </c>
      <c r="H44" s="21">
        <f>SUM(I44:J44)</f>
        <v>58996</v>
      </c>
      <c r="I44" s="20">
        <v>29046</v>
      </c>
      <c r="J44" s="19">
        <v>29950</v>
      </c>
      <c r="K44" s="21">
        <f>SUM(L44:M44)</f>
        <v>58847</v>
      </c>
      <c r="L44" s="20">
        <f>L39-SUM(L40:L43)</f>
        <v>29005</v>
      </c>
      <c r="M44" s="19">
        <v>29842</v>
      </c>
      <c r="O44" s="2" t="s">
        <v>16</v>
      </c>
      <c r="U44" s="49"/>
      <c r="V44" s="4"/>
    </row>
    <row r="45" spans="1:22" s="15" customFormat="1" ht="20.25" customHeight="1">
      <c r="A45" s="15" t="s">
        <v>49</v>
      </c>
      <c r="E45" s="17">
        <f>SUM(E46:E50)</f>
        <v>70576</v>
      </c>
      <c r="F45" s="17">
        <f>SUM(F46:F50)</f>
        <v>35140</v>
      </c>
      <c r="G45" s="17">
        <f>SUM(G46:G50)</f>
        <v>35436</v>
      </c>
      <c r="H45" s="17">
        <f>SUM(H46:H50)</f>
        <v>70749</v>
      </c>
      <c r="I45" s="17">
        <v>35276</v>
      </c>
      <c r="J45" s="17">
        <v>35473</v>
      </c>
      <c r="K45" s="18">
        <f>SUM(L45:M45)</f>
        <v>70910</v>
      </c>
      <c r="L45" s="17">
        <v>35344</v>
      </c>
      <c r="M45" s="17">
        <v>35566</v>
      </c>
      <c r="N45" s="15" t="s">
        <v>48</v>
      </c>
    </row>
    <row r="46" spans="1:22" s="2" customFormat="1" ht="20.25" customHeight="1">
      <c r="B46" s="2" t="s">
        <v>47</v>
      </c>
      <c r="E46" s="21">
        <f>SUM(F46:G46)</f>
        <v>9396</v>
      </c>
      <c r="F46" s="20">
        <v>4491</v>
      </c>
      <c r="G46" s="19">
        <v>4905</v>
      </c>
      <c r="H46" s="21">
        <f>SUM(I46:J46)</f>
        <v>9352</v>
      </c>
      <c r="I46" s="20">
        <v>4491</v>
      </c>
      <c r="J46" s="19">
        <v>4861</v>
      </c>
      <c r="K46" s="21">
        <f>SUM(L46:M46)</f>
        <v>9281</v>
      </c>
      <c r="L46" s="20">
        <v>4444</v>
      </c>
      <c r="M46" s="19">
        <v>4837</v>
      </c>
      <c r="O46" s="2" t="s">
        <v>46</v>
      </c>
    </row>
    <row r="47" spans="1:22" s="2" customFormat="1" ht="20.25" customHeight="1">
      <c r="B47" s="2" t="s">
        <v>45</v>
      </c>
      <c r="E47" s="21">
        <f>SUM(F47:G47)</f>
        <v>5932</v>
      </c>
      <c r="F47" s="20">
        <v>2919</v>
      </c>
      <c r="G47" s="19">
        <v>3013</v>
      </c>
      <c r="H47" s="21">
        <f>SUM(I47:J47)</f>
        <v>5909</v>
      </c>
      <c r="I47" s="20">
        <v>2915</v>
      </c>
      <c r="J47" s="19">
        <v>2994</v>
      </c>
      <c r="K47" s="21">
        <f>SUM(L47:M47)</f>
        <v>5902</v>
      </c>
      <c r="L47" s="20">
        <v>2920</v>
      </c>
      <c r="M47" s="19">
        <v>2982</v>
      </c>
      <c r="O47" s="2" t="s">
        <v>44</v>
      </c>
    </row>
    <row r="48" spans="1:22" s="2" customFormat="1" ht="20.25" customHeight="1">
      <c r="B48" s="2" t="s">
        <v>43</v>
      </c>
      <c r="E48" s="21">
        <f>SUM(F48:G48)</f>
        <v>6801</v>
      </c>
      <c r="F48" s="20">
        <v>3438</v>
      </c>
      <c r="G48" s="19">
        <v>3363</v>
      </c>
      <c r="H48" s="21">
        <f>SUM(I48:J48)</f>
        <v>6831</v>
      </c>
      <c r="I48" s="20">
        <v>3453</v>
      </c>
      <c r="J48" s="19">
        <v>3378</v>
      </c>
      <c r="K48" s="21">
        <f>SUM(L48:M48)</f>
        <v>6899</v>
      </c>
      <c r="L48" s="20">
        <v>3470</v>
      </c>
      <c r="M48" s="19">
        <v>3429</v>
      </c>
      <c r="O48" s="2" t="s">
        <v>42</v>
      </c>
    </row>
    <row r="49" spans="1:22" s="2" customFormat="1" ht="20.25" customHeight="1">
      <c r="B49" s="2" t="s">
        <v>41</v>
      </c>
      <c r="E49" s="21">
        <f>SUM(F49:G49)</f>
        <v>8080</v>
      </c>
      <c r="F49" s="20">
        <v>4090</v>
      </c>
      <c r="G49" s="19">
        <v>3990</v>
      </c>
      <c r="H49" s="21" t="s">
        <v>39</v>
      </c>
      <c r="I49" s="20" t="s">
        <v>40</v>
      </c>
      <c r="J49" s="19" t="s">
        <v>40</v>
      </c>
      <c r="K49" s="19" t="s">
        <v>40</v>
      </c>
      <c r="L49" s="19" t="s">
        <v>40</v>
      </c>
      <c r="M49" s="19" t="s">
        <v>39</v>
      </c>
      <c r="O49" s="2" t="s">
        <v>38</v>
      </c>
    </row>
    <row r="50" spans="1:22" s="2" customFormat="1" ht="20.25" customHeight="1">
      <c r="B50" s="2" t="s">
        <v>2</v>
      </c>
      <c r="E50" s="21">
        <f>SUM(F50:G50)</f>
        <v>40367</v>
      </c>
      <c r="F50" s="20">
        <v>20202</v>
      </c>
      <c r="G50" s="19">
        <v>20165</v>
      </c>
      <c r="H50" s="21">
        <f>SUM(I50:J50)</f>
        <v>48657</v>
      </c>
      <c r="I50" s="20">
        <v>24417</v>
      </c>
      <c r="J50" s="19">
        <v>24240</v>
      </c>
      <c r="K50" s="21">
        <f>SUM(L50:M50)</f>
        <v>48828</v>
      </c>
      <c r="L50" s="20">
        <v>24510</v>
      </c>
      <c r="M50" s="19">
        <v>24318</v>
      </c>
      <c r="O50" s="2" t="s">
        <v>16</v>
      </c>
    </row>
    <row r="51" spans="1:22" s="2" customFormat="1" ht="20.25" customHeight="1">
      <c r="A51" s="14"/>
      <c r="B51" s="13"/>
      <c r="C51" s="8"/>
      <c r="D51" s="9"/>
      <c r="E51" s="12"/>
      <c r="F51" s="10"/>
      <c r="G51" s="9"/>
      <c r="H51" s="12"/>
      <c r="I51" s="10"/>
      <c r="J51" s="9"/>
      <c r="K51" s="12"/>
      <c r="L51" s="10"/>
      <c r="M51" s="9"/>
      <c r="N51" s="8"/>
      <c r="O51" s="8"/>
      <c r="U51" s="7"/>
      <c r="V51" s="6"/>
    </row>
    <row r="52" spans="1:22" s="2" customFormat="1" ht="3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S52" s="4"/>
      <c r="T52" s="5" t="s">
        <v>2</v>
      </c>
      <c r="U52" s="4"/>
      <c r="V52" s="4"/>
    </row>
    <row r="53" spans="1:22" s="2" customFormat="1" ht="3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S53" s="4"/>
      <c r="T53" s="5"/>
      <c r="U53" s="4"/>
      <c r="V53" s="4"/>
    </row>
    <row r="54" spans="1:22" s="2" customFormat="1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S54" s="4"/>
      <c r="T54" s="5"/>
      <c r="U54" s="4"/>
      <c r="V54" s="4"/>
    </row>
    <row r="55" spans="1:22" s="2" customFormat="1" ht="8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S55" s="4"/>
      <c r="T55" s="5"/>
      <c r="U55" s="4"/>
      <c r="V55" s="4"/>
    </row>
    <row r="56" spans="1:22" s="2" customFormat="1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S56" s="4"/>
      <c r="T56" s="5"/>
      <c r="U56" s="4"/>
      <c r="V56" s="4"/>
    </row>
    <row r="57" spans="1:22" s="47" customFormat="1">
      <c r="B57" s="47" t="s">
        <v>37</v>
      </c>
      <c r="C57" s="48">
        <v>1.2</v>
      </c>
      <c r="D57" s="47" t="s">
        <v>36</v>
      </c>
    </row>
    <row r="58" spans="1:22" s="46" customFormat="1">
      <c r="B58" s="47" t="s">
        <v>35</v>
      </c>
      <c r="C58" s="48">
        <v>1.2</v>
      </c>
      <c r="D58" s="47" t="s">
        <v>34</v>
      </c>
    </row>
    <row r="59" spans="1:22" ht="6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N59" s="45"/>
      <c r="O59" s="45"/>
    </row>
    <row r="60" spans="1:22" s="2" customFormat="1" ht="23.25" customHeight="1">
      <c r="A60" s="44" t="s">
        <v>33</v>
      </c>
      <c r="B60" s="44"/>
      <c r="C60" s="44"/>
      <c r="D60" s="43"/>
      <c r="E60" s="42" t="s">
        <v>32</v>
      </c>
      <c r="F60" s="41"/>
      <c r="G60" s="40"/>
      <c r="H60" s="42" t="s">
        <v>31</v>
      </c>
      <c r="I60" s="41"/>
      <c r="J60" s="40"/>
      <c r="K60" s="42" t="s">
        <v>30</v>
      </c>
      <c r="L60" s="41"/>
      <c r="M60" s="40"/>
      <c r="N60" s="39" t="s">
        <v>29</v>
      </c>
      <c r="O60" s="38"/>
    </row>
    <row r="61" spans="1:22" s="2" customFormat="1" ht="18" customHeight="1">
      <c r="A61" s="37"/>
      <c r="B61" s="37"/>
      <c r="C61" s="37"/>
      <c r="D61" s="36"/>
      <c r="E61" s="35" t="s">
        <v>28</v>
      </c>
      <c r="F61" s="34" t="s">
        <v>27</v>
      </c>
      <c r="G61" s="33" t="s">
        <v>26</v>
      </c>
      <c r="H61" s="35" t="s">
        <v>28</v>
      </c>
      <c r="I61" s="34" t="s">
        <v>27</v>
      </c>
      <c r="J61" s="33" t="s">
        <v>26</v>
      </c>
      <c r="K61" s="35" t="s">
        <v>28</v>
      </c>
      <c r="L61" s="34" t="s">
        <v>27</v>
      </c>
      <c r="M61" s="33" t="s">
        <v>26</v>
      </c>
      <c r="N61" s="32"/>
      <c r="O61" s="31"/>
    </row>
    <row r="62" spans="1:22" s="2" customFormat="1" ht="16.5" customHeight="1">
      <c r="A62" s="30"/>
      <c r="B62" s="30"/>
      <c r="C62" s="30"/>
      <c r="D62" s="29"/>
      <c r="E62" s="28" t="s">
        <v>25</v>
      </c>
      <c r="F62" s="28" t="s">
        <v>24</v>
      </c>
      <c r="G62" s="27" t="s">
        <v>23</v>
      </c>
      <c r="H62" s="28" t="s">
        <v>25</v>
      </c>
      <c r="I62" s="28" t="s">
        <v>24</v>
      </c>
      <c r="J62" s="27" t="s">
        <v>23</v>
      </c>
      <c r="K62" s="28" t="s">
        <v>25</v>
      </c>
      <c r="L62" s="28" t="s">
        <v>24</v>
      </c>
      <c r="M62" s="27" t="s">
        <v>23</v>
      </c>
      <c r="N62" s="26"/>
      <c r="O62" s="25"/>
    </row>
    <row r="63" spans="1:22" s="15" customFormat="1" ht="20.25" customHeight="1">
      <c r="A63" s="15" t="s">
        <v>22</v>
      </c>
      <c r="E63" s="17">
        <f>SUM(E64:E66)</f>
        <v>42831</v>
      </c>
      <c r="F63" s="17">
        <f>SUM(F64:F66)</f>
        <v>21417</v>
      </c>
      <c r="G63" s="17">
        <f>SUM(G64:G66)</f>
        <v>21414</v>
      </c>
      <c r="H63" s="17">
        <f>SUM(H64:H66)</f>
        <v>42938</v>
      </c>
      <c r="I63" s="17">
        <f>SUM(I64:I66)</f>
        <v>21478</v>
      </c>
      <c r="J63" s="17">
        <f>SUM(J64:J66)</f>
        <v>21460</v>
      </c>
      <c r="K63" s="18">
        <f>SUM(L63:M63)</f>
        <v>43090</v>
      </c>
      <c r="L63" s="17">
        <f>SUM(L64:L66)</f>
        <v>21531</v>
      </c>
      <c r="M63" s="17">
        <f>SUM(M64:M66)</f>
        <v>21559</v>
      </c>
      <c r="N63" s="15" t="s">
        <v>21</v>
      </c>
    </row>
    <row r="64" spans="1:22" s="2" customFormat="1" ht="20.25" customHeight="1">
      <c r="B64" s="2" t="s">
        <v>20</v>
      </c>
      <c r="E64" s="21">
        <f>SUM(F64:G64)</f>
        <v>4455</v>
      </c>
      <c r="F64" s="20">
        <v>2195</v>
      </c>
      <c r="G64" s="19">
        <v>2260</v>
      </c>
      <c r="H64" s="21">
        <f>SUM(I64:J64)</f>
        <v>4433</v>
      </c>
      <c r="I64" s="20">
        <v>2176</v>
      </c>
      <c r="J64" s="19">
        <v>2257</v>
      </c>
      <c r="K64" s="21">
        <f>SUM(L64:M64)</f>
        <v>4411</v>
      </c>
      <c r="L64" s="20">
        <v>2155</v>
      </c>
      <c r="M64" s="19">
        <v>2256</v>
      </c>
      <c r="O64" s="2" t="s">
        <v>19</v>
      </c>
    </row>
    <row r="65" spans="1:22" s="2" customFormat="1" ht="20.25" customHeight="1">
      <c r="B65" s="7" t="s">
        <v>18</v>
      </c>
      <c r="E65" s="21">
        <f>SUM(F65:G65)</f>
        <v>5741</v>
      </c>
      <c r="F65" s="20">
        <v>2885</v>
      </c>
      <c r="G65" s="19">
        <v>2856</v>
      </c>
      <c r="H65" s="21">
        <f>SUM(I65:J65)</f>
        <v>5763</v>
      </c>
      <c r="I65" s="20">
        <v>2896</v>
      </c>
      <c r="J65" s="19">
        <v>2867</v>
      </c>
      <c r="K65" s="21">
        <f>SUM(L65:M65)</f>
        <v>5832</v>
      </c>
      <c r="L65" s="20">
        <v>2917</v>
      </c>
      <c r="M65" s="19">
        <v>2915</v>
      </c>
      <c r="O65" s="2" t="s">
        <v>17</v>
      </c>
    </row>
    <row r="66" spans="1:22" s="2" customFormat="1" ht="20.25" customHeight="1">
      <c r="B66" s="5" t="s">
        <v>2</v>
      </c>
      <c r="E66" s="21">
        <f>SUM(F66:G66)</f>
        <v>32635</v>
      </c>
      <c r="F66" s="20">
        <v>16337</v>
      </c>
      <c r="G66" s="20">
        <v>16298</v>
      </c>
      <c r="H66" s="21">
        <f>SUM(I66:J66)</f>
        <v>32742</v>
      </c>
      <c r="I66" s="20">
        <v>16406</v>
      </c>
      <c r="J66" s="20">
        <v>16336</v>
      </c>
      <c r="K66" s="21">
        <f>SUM(L66:M66)</f>
        <v>32847</v>
      </c>
      <c r="L66" s="20">
        <v>16459</v>
      </c>
      <c r="M66" s="20">
        <v>16388</v>
      </c>
      <c r="O66" s="2" t="s">
        <v>16</v>
      </c>
    </row>
    <row r="67" spans="1:22" s="15" customFormat="1" ht="20.25" customHeight="1">
      <c r="A67" s="22" t="s">
        <v>15</v>
      </c>
      <c r="B67" s="22"/>
      <c r="C67" s="22"/>
      <c r="D67" s="24"/>
      <c r="E67" s="18">
        <f>SUM(E68:E69)</f>
        <v>23572</v>
      </c>
      <c r="F67" s="18">
        <f>SUM(F68:F69)</f>
        <v>11862</v>
      </c>
      <c r="G67" s="18">
        <f>SUM(G68:G69)</f>
        <v>11710</v>
      </c>
      <c r="H67" s="18">
        <f>SUM(H68:H69)</f>
        <v>23552</v>
      </c>
      <c r="I67" s="18">
        <v>11857</v>
      </c>
      <c r="J67" s="18">
        <v>11695</v>
      </c>
      <c r="K67" s="18">
        <f>SUM(L67:M67)</f>
        <v>23560</v>
      </c>
      <c r="L67" s="18">
        <v>11842</v>
      </c>
      <c r="M67" s="18">
        <v>11718</v>
      </c>
      <c r="N67" s="23" t="s">
        <v>14</v>
      </c>
      <c r="O67" s="22"/>
      <c r="U67" s="22"/>
      <c r="V67" s="22"/>
    </row>
    <row r="68" spans="1:22" s="2" customFormat="1" ht="20.25" customHeight="1">
      <c r="B68" s="2" t="s">
        <v>13</v>
      </c>
      <c r="E68" s="21">
        <f>SUM(F68:G68)</f>
        <v>9129</v>
      </c>
      <c r="F68" s="20">
        <v>4508</v>
      </c>
      <c r="G68" s="19">
        <v>4621</v>
      </c>
      <c r="H68" s="21">
        <f>SUM(I68:J68)</f>
        <v>9137</v>
      </c>
      <c r="I68" s="20">
        <v>4512</v>
      </c>
      <c r="J68" s="19">
        <v>4625</v>
      </c>
      <c r="K68" s="21">
        <f>SUM(L68:M68)</f>
        <v>9134</v>
      </c>
      <c r="L68" s="20">
        <v>4523</v>
      </c>
      <c r="M68" s="19">
        <v>4611</v>
      </c>
      <c r="O68" s="2" t="s">
        <v>12</v>
      </c>
    </row>
    <row r="69" spans="1:22" s="2" customFormat="1" ht="20.25" customHeight="1">
      <c r="B69" s="2" t="s">
        <v>2</v>
      </c>
      <c r="E69" s="21">
        <f>SUM(F69:G69)</f>
        <v>14443</v>
      </c>
      <c r="F69" s="20">
        <v>7354</v>
      </c>
      <c r="G69" s="19">
        <v>7089</v>
      </c>
      <c r="H69" s="21">
        <f>SUM(I69:J69)</f>
        <v>14415</v>
      </c>
      <c r="I69" s="20">
        <v>7345</v>
      </c>
      <c r="J69" s="19">
        <v>7070</v>
      </c>
      <c r="K69" s="21">
        <f>SUM(L69:M69)</f>
        <v>14426</v>
      </c>
      <c r="L69" s="20">
        <v>7319</v>
      </c>
      <c r="M69" s="19">
        <v>7107</v>
      </c>
      <c r="O69" s="2" t="s">
        <v>7</v>
      </c>
    </row>
    <row r="70" spans="1:22" s="15" customFormat="1" ht="20.25" customHeight="1">
      <c r="A70" s="15" t="s">
        <v>11</v>
      </c>
      <c r="E70" s="17">
        <f>SUM(E71:E72)</f>
        <v>26262</v>
      </c>
      <c r="F70" s="17">
        <f>SUM(F71:F72)</f>
        <v>13108</v>
      </c>
      <c r="G70" s="17">
        <f>SUM(G71:G72)</f>
        <v>13154</v>
      </c>
      <c r="H70" s="17">
        <f>SUM(H71:H72)</f>
        <v>26353</v>
      </c>
      <c r="I70" s="17">
        <v>13154</v>
      </c>
      <c r="J70" s="17">
        <v>13199</v>
      </c>
      <c r="K70" s="18">
        <f>SUM(L70:M70)</f>
        <v>26431</v>
      </c>
      <c r="L70" s="17">
        <v>13181</v>
      </c>
      <c r="M70" s="17">
        <v>13250</v>
      </c>
      <c r="N70" s="15" t="s">
        <v>10</v>
      </c>
    </row>
    <row r="71" spans="1:22" s="2" customFormat="1" ht="20.25" customHeight="1">
      <c r="B71" s="2" t="s">
        <v>9</v>
      </c>
      <c r="E71" s="21">
        <f>SUM(F71:G71)</f>
        <v>7314</v>
      </c>
      <c r="F71" s="20">
        <v>3604</v>
      </c>
      <c r="G71" s="19">
        <v>3710</v>
      </c>
      <c r="H71" s="21">
        <f>SUM(I71:J71)</f>
        <v>7350</v>
      </c>
      <c r="I71" s="20">
        <v>3620</v>
      </c>
      <c r="J71" s="19">
        <v>3730</v>
      </c>
      <c r="K71" s="21">
        <f>SUM(L71:M71)</f>
        <v>7414</v>
      </c>
      <c r="L71" s="20">
        <v>3657</v>
      </c>
      <c r="M71" s="19">
        <v>3757</v>
      </c>
      <c r="O71" s="2" t="s">
        <v>8</v>
      </c>
    </row>
    <row r="72" spans="1:22" s="2" customFormat="1" ht="20.25" customHeight="1">
      <c r="B72" s="2" t="s">
        <v>2</v>
      </c>
      <c r="E72" s="21">
        <f>SUM(F72:G72)</f>
        <v>18948</v>
      </c>
      <c r="F72" s="20">
        <v>9504</v>
      </c>
      <c r="G72" s="19">
        <v>9444</v>
      </c>
      <c r="H72" s="21">
        <f>SUM(I72:J72)</f>
        <v>19003</v>
      </c>
      <c r="I72" s="20">
        <v>9534</v>
      </c>
      <c r="J72" s="19">
        <v>9469</v>
      </c>
      <c r="K72" s="21">
        <f>SUM(L72:M72)</f>
        <v>19017</v>
      </c>
      <c r="L72" s="20">
        <v>9524</v>
      </c>
      <c r="M72" s="19">
        <v>9493</v>
      </c>
      <c r="O72" s="2" t="s">
        <v>7</v>
      </c>
    </row>
    <row r="73" spans="1:22" s="15" customFormat="1" ht="20.25" customHeight="1">
      <c r="A73" s="15" t="s">
        <v>6</v>
      </c>
      <c r="E73" s="18">
        <f>SUM(F73:G73)</f>
        <v>30490</v>
      </c>
      <c r="F73" s="17">
        <v>15442</v>
      </c>
      <c r="G73" s="16">
        <v>15048</v>
      </c>
      <c r="H73" s="18">
        <v>30570</v>
      </c>
      <c r="I73" s="17">
        <v>15452</v>
      </c>
      <c r="J73" s="16">
        <v>15118</v>
      </c>
      <c r="K73" s="18">
        <f>SUM(L73:M73)</f>
        <v>30685</v>
      </c>
      <c r="L73" s="17">
        <v>15453</v>
      </c>
      <c r="M73" s="16">
        <v>15232</v>
      </c>
      <c r="N73" s="15" t="s">
        <v>5</v>
      </c>
    </row>
    <row r="74" spans="1:22" s="15" customFormat="1" ht="20.25" customHeight="1">
      <c r="A74" s="15" t="s">
        <v>4</v>
      </c>
      <c r="E74" s="18">
        <f>SUM(F74:G74)</f>
        <v>28535</v>
      </c>
      <c r="F74" s="17">
        <v>14295</v>
      </c>
      <c r="G74" s="16">
        <v>14240</v>
      </c>
      <c r="H74" s="18">
        <v>28658</v>
      </c>
      <c r="I74" s="17">
        <v>14363</v>
      </c>
      <c r="J74" s="16">
        <v>14295</v>
      </c>
      <c r="K74" s="18">
        <f>SUM(L74:M74)</f>
        <v>28773</v>
      </c>
      <c r="L74" s="17">
        <v>14425</v>
      </c>
      <c r="M74" s="16">
        <v>14348</v>
      </c>
      <c r="N74" s="15" t="s">
        <v>3</v>
      </c>
    </row>
    <row r="75" spans="1:22" s="2" customFormat="1" ht="20.25" customHeight="1">
      <c r="A75" s="14"/>
      <c r="B75" s="13"/>
      <c r="C75" s="8"/>
      <c r="D75" s="9"/>
      <c r="E75" s="10"/>
      <c r="F75" s="10"/>
      <c r="G75" s="9"/>
      <c r="H75" s="12"/>
      <c r="I75" s="10"/>
      <c r="J75" s="9"/>
      <c r="K75" s="11"/>
      <c r="L75" s="10"/>
      <c r="M75" s="9"/>
      <c r="N75" s="8"/>
      <c r="O75" s="8"/>
      <c r="U75" s="7"/>
      <c r="V75" s="6"/>
    </row>
    <row r="76" spans="1:22" s="2" customFormat="1" ht="3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S76" s="4"/>
      <c r="T76" s="5" t="s">
        <v>2</v>
      </c>
      <c r="U76" s="4"/>
      <c r="V76" s="4"/>
    </row>
    <row r="77" spans="1:22" s="2" customFormat="1" ht="17.25">
      <c r="A77" s="3" t="s">
        <v>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22" s="2" customFormat="1" ht="17.25">
      <c r="A78" s="3"/>
      <c r="B78" s="3" t="s">
        <v>0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22" s="2" customFormat="1" ht="17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22" s="2" customFormat="1" ht="17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2" customFormat="1" ht="17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2" customFormat="1" ht="17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2" customFormat="1" ht="17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2" customFormat="1" ht="17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2" customFormat="1" ht="17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</sheetData>
  <mergeCells count="17">
    <mergeCell ref="A31:D33"/>
    <mergeCell ref="E31:G31"/>
    <mergeCell ref="H31:J31"/>
    <mergeCell ref="K31:M31"/>
    <mergeCell ref="N31:O33"/>
    <mergeCell ref="A60:D62"/>
    <mergeCell ref="E60:G60"/>
    <mergeCell ref="H60:J60"/>
    <mergeCell ref="K60:M60"/>
    <mergeCell ref="N60:O62"/>
    <mergeCell ref="A4:D6"/>
    <mergeCell ref="H4:J4"/>
    <mergeCell ref="K4:M4"/>
    <mergeCell ref="N4:O6"/>
    <mergeCell ref="A7:D7"/>
    <mergeCell ref="N7:O7"/>
    <mergeCell ref="E4:G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2016-11-17T04:20:13Z</dcterms:created>
  <dcterms:modified xsi:type="dcterms:W3CDTF">2016-11-17T04:21:55Z</dcterms:modified>
</cp:coreProperties>
</file>