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3.2" sheetId="1" r:id="rId1"/>
  </sheets>
  <definedNames>
    <definedName name="_xlnm.Print_Area" localSheetId="0">'T-13.2'!$A$1:$N$56</definedName>
  </definedNames>
  <calcPr calcId="125725"/>
</workbook>
</file>

<file path=xl/calcChain.xml><?xml version="1.0" encoding="utf-8"?>
<calcChain xmlns="http://schemas.openxmlformats.org/spreadsheetml/2006/main">
  <c r="H25" i="1"/>
  <c r="H24"/>
  <c r="H23"/>
  <c r="H22"/>
  <c r="H21"/>
  <c r="H20"/>
  <c r="H19"/>
  <c r="H18"/>
  <c r="H17"/>
  <c r="H16"/>
  <c r="H15"/>
  <c r="H14"/>
  <c r="H13"/>
  <c r="H12"/>
  <c r="H11"/>
  <c r="H10"/>
  <c r="G8"/>
  <c r="F8"/>
  <c r="E8"/>
  <c r="H8" l="1"/>
</calcChain>
</file>

<file path=xl/sharedStrings.xml><?xml version="1.0" encoding="utf-8"?>
<sst xmlns="http://schemas.openxmlformats.org/spreadsheetml/2006/main" count="113" uniqueCount="69">
  <si>
    <t>ตาราง</t>
  </si>
  <si>
    <t>บริการไปรษณีย์ เป็นรายอำเภอ ปีงบประมาณ  2556 - 2557</t>
  </si>
  <si>
    <t>Table</t>
  </si>
  <si>
    <t>Postal Services by District: Fiscal Year 2013 - 2014</t>
  </si>
  <si>
    <t>อำเภอ</t>
  </si>
  <si>
    <t>2556 (2013)</t>
  </si>
  <si>
    <t>2557 (2014)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</si>
  <si>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</si>
  <si>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</si>
  <si>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</si>
  <si>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</si>
  <si>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</si>
  <si>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offices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</si>
  <si>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</si>
  <si>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</si>
  <si>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</si>
  <si>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</si>
  <si>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</si>
  <si>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</si>
  <si>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</si>
  <si>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เมืองนครศรีธรรมราช</t>
  </si>
  <si>
    <t>Mueang Nakhon Si Thammarat</t>
  </si>
  <si>
    <t>พรหมคีรี</t>
  </si>
  <si>
    <t>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</si>
  <si>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</si>
  <si>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</si>
  <si>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</si>
  <si>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</si>
  <si>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</si>
  <si>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</si>
  <si>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</si>
  <si>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</si>
  <si>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</si>
  <si>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</si>
  <si>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</si>
  <si>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</si>
  <si>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</si>
  <si>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</si>
  <si>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</si>
  <si>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</si>
  <si>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</si>
  <si>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</si>
  <si>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</si>
  <si>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</si>
  <si>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</si>
  <si>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</si>
  <si>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</si>
  <si>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</si>
  <si>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</si>
  <si>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</si>
  <si>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</si>
  <si>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</si>
  <si>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</si>
  <si>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</si>
  <si>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</si>
  <si>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-</t>
  </si>
  <si>
    <t>Tham Phannara</t>
  </si>
  <si>
    <t>จุฬาภรณ์</t>
  </si>
  <si>
    <t>Chula Phorn</t>
  </si>
  <si>
    <t>พระพรหม</t>
  </si>
  <si>
    <t>Pra Phrom</t>
  </si>
  <si>
    <t>ช้างกลาง</t>
  </si>
  <si>
    <t>Chang Klang</t>
  </si>
  <si>
    <t>เฉลิมพระเกียรติ</t>
  </si>
  <si>
    <t>Chaloem Prakiet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</si>
  <si>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</si>
  <si>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</si>
  <si>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</si>
  <si>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   Source: Thailand  Post  Co.,Ltd.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</si>
</sst>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7" xfId="1" applyFont="1" applyBorder="1"/>
    <xf numFmtId="3" fontId="4" fillId="0" borderId="8" xfId="0" applyNumberFormat="1" applyFont="1" applyFill="1" applyBorder="1" applyAlignment="1">
      <alignment vertical="distributed" wrapText="1"/>
    </xf>
    <xf numFmtId="3" fontId="4" fillId="0" borderId="8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3" fontId="4" fillId="0" borderId="13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3" fontId="4" fillId="0" borderId="8" xfId="0" applyNumberFormat="1" applyFont="1" applyFill="1" applyBorder="1" applyAlignment="1">
      <alignment horizontal="right" vertical="distributed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3" xfId="0" applyFont="1" applyBorder="1"/>
    <xf numFmtId="0" fontId="2" fillId="0" borderId="1" xfId="0" applyFont="1" applyBorder="1"/>
    <xf numFmtId="0" fontId="2" fillId="0" borderId="0" xfId="0" applyFont="1" applyBorder="1"/>
  </cellXfs>
  <cellStyles count="5">
    <cellStyle name="Comma 5" xfId="2"/>
    <cellStyle name="Normal 5" xfId="3"/>
    <cellStyle name="Normal_Sheet4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28</xdr:row>
      <xdr:rowOff>114300</xdr:rowOff>
    </xdr:from>
    <xdr:to>
      <xdr:col>13</xdr:col>
      <xdr:colOff>19050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8448675"/>
          <a:ext cx="152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5"/>
  <sheetViews>
    <sheetView showGridLines="0" tabSelected="1" zoomScaleNormal="100" workbookViewId="0">
      <selection activeCell="O24" sqref="O24"/>
    </sheetView>
  </sheetViews>
  <sheetFormatPr defaultRowHeight="21.7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3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5.710937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51"/>
  </cols>
  <sheetData>
    <row r="1" spans="1:15" s="4" customForma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13.2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s="14" customFormat="1" ht="22.5" customHeight="1">
      <c r="A3" s="8" t="s">
        <v>4</v>
      </c>
      <c r="B3" s="8"/>
      <c r="C3" s="8"/>
      <c r="D3" s="9"/>
      <c r="E3" s="10"/>
      <c r="F3" s="11" t="s">
        <v>5</v>
      </c>
      <c r="G3" s="12"/>
      <c r="H3" s="13"/>
      <c r="I3" s="11" t="s">
        <v>6</v>
      </c>
      <c r="J3" s="12"/>
      <c r="K3" s="13"/>
      <c r="L3" s="8" t="s">
        <v>7</v>
      </c>
      <c r="M3" s="6"/>
      <c r="N3" s="6"/>
      <c r="O3" s="6"/>
    </row>
    <row r="4" spans="1:15" s="14" customFormat="1" ht="22.5" customHeight="1">
      <c r="A4" s="15"/>
      <c r="B4" s="15"/>
      <c r="C4" s="15"/>
      <c r="D4" s="16"/>
      <c r="E4" s="17" t="s">
        <v>8</v>
      </c>
      <c r="F4" s="17" t="s">
        <v>9</v>
      </c>
      <c r="G4" s="17" t="s">
        <v>10</v>
      </c>
      <c r="H4" s="17" t="s">
        <v>11</v>
      </c>
      <c r="I4" s="17" t="s">
        <v>9</v>
      </c>
      <c r="J4" s="17" t="s">
        <v>10</v>
      </c>
      <c r="K4" s="17" t="s">
        <v>11</v>
      </c>
      <c r="L4" s="15"/>
      <c r="M4" s="6"/>
      <c r="N4" s="6"/>
      <c r="O4" s="6"/>
    </row>
    <row r="5" spans="1:15" s="14" customFormat="1" ht="22.5" customHeight="1">
      <c r="A5" s="15"/>
      <c r="B5" s="15"/>
      <c r="C5" s="15"/>
      <c r="D5" s="16"/>
      <c r="E5" s="17" t="s">
        <v>12</v>
      </c>
      <c r="F5" s="17" t="s">
        <v>13</v>
      </c>
      <c r="G5" s="17" t="s">
        <v>13</v>
      </c>
      <c r="H5" s="17" t="s">
        <v>14</v>
      </c>
      <c r="I5" s="17" t="s">
        <v>13</v>
      </c>
      <c r="J5" s="17" t="s">
        <v>13</v>
      </c>
      <c r="K5" s="17" t="s">
        <v>14</v>
      </c>
      <c r="L5" s="15"/>
      <c r="M5" s="6"/>
      <c r="N5" s="6"/>
      <c r="O5" s="6"/>
    </row>
    <row r="6" spans="1:15" s="14" customFormat="1" ht="22.5" customHeight="1">
      <c r="A6" s="18"/>
      <c r="B6" s="18"/>
      <c r="C6" s="18"/>
      <c r="D6" s="19"/>
      <c r="E6" s="20"/>
      <c r="F6" s="20" t="s">
        <v>15</v>
      </c>
      <c r="G6" s="20" t="s">
        <v>16</v>
      </c>
      <c r="H6" s="20" t="s">
        <v>17</v>
      </c>
      <c r="I6" s="20" t="s">
        <v>15</v>
      </c>
      <c r="J6" s="20" t="s">
        <v>16</v>
      </c>
      <c r="K6" s="20" t="s">
        <v>17</v>
      </c>
      <c r="L6" s="18"/>
      <c r="M6" s="6"/>
      <c r="N6" s="6"/>
      <c r="O6" s="6"/>
    </row>
    <row r="7" spans="1:15" s="14" customFormat="1" ht="3" customHeight="1">
      <c r="A7" s="21"/>
      <c r="B7" s="21"/>
      <c r="C7" s="21"/>
      <c r="D7" s="22"/>
      <c r="E7" s="17"/>
      <c r="F7" s="17"/>
      <c r="G7" s="17"/>
      <c r="H7" s="17"/>
      <c r="I7" s="17"/>
      <c r="J7" s="17"/>
      <c r="K7" s="17"/>
      <c r="L7" s="21"/>
    </row>
    <row r="8" spans="1:15" s="14" customFormat="1" ht="22.5" customHeight="1">
      <c r="A8" s="23" t="s">
        <v>18</v>
      </c>
      <c r="B8" s="23"/>
      <c r="C8" s="23"/>
      <c r="D8" s="24"/>
      <c r="E8" s="25">
        <f>SUM(E9:E30)</f>
        <v>30</v>
      </c>
      <c r="F8" s="25">
        <f>SUM(F9:F30)</f>
        <v>2330285</v>
      </c>
      <c r="G8" s="25">
        <f>SUM(G9:G30)</f>
        <v>88544</v>
      </c>
      <c r="H8" s="25">
        <f>SUM(H9:H30)</f>
        <v>1197538</v>
      </c>
      <c r="I8" s="25">
        <v>7498223</v>
      </c>
      <c r="J8" s="25">
        <v>110283</v>
      </c>
      <c r="K8" s="26">
        <v>2135116</v>
      </c>
      <c r="L8" s="27" t="s">
        <v>19</v>
      </c>
      <c r="M8" s="6"/>
      <c r="N8" s="6"/>
      <c r="O8" s="6"/>
    </row>
    <row r="9" spans="1:15" s="14" customFormat="1" ht="19.5">
      <c r="A9" s="28" t="s">
        <v>20</v>
      </c>
      <c r="B9" s="28"/>
      <c r="C9" s="28"/>
      <c r="D9" s="29"/>
      <c r="E9" s="30">
        <v>7</v>
      </c>
      <c r="F9" s="31">
        <v>944200</v>
      </c>
      <c r="G9" s="31">
        <v>29165</v>
      </c>
      <c r="H9" s="31">
        <v>332388</v>
      </c>
      <c r="I9" s="31">
        <v>3295084</v>
      </c>
      <c r="J9" s="31">
        <v>50017</v>
      </c>
      <c r="K9" s="32">
        <v>898851</v>
      </c>
      <c r="L9" s="33" t="s">
        <v>21</v>
      </c>
      <c r="M9" s="6"/>
      <c r="N9" s="6"/>
      <c r="O9" s="6"/>
    </row>
    <row r="10" spans="1:15" s="14" customFormat="1" ht="19.5">
      <c r="A10" s="28" t="s">
        <v>22</v>
      </c>
      <c r="B10" s="28"/>
      <c r="C10" s="28"/>
      <c r="D10" s="29"/>
      <c r="E10" s="30">
        <v>1</v>
      </c>
      <c r="F10" s="34">
        <v>6099</v>
      </c>
      <c r="G10" s="31">
        <v>1325</v>
      </c>
      <c r="H10" s="35">
        <f>1294+5243</f>
        <v>6537</v>
      </c>
      <c r="I10" s="31">
        <v>144876</v>
      </c>
      <c r="J10" s="31">
        <v>1288</v>
      </c>
      <c r="K10" s="32">
        <v>29722</v>
      </c>
      <c r="L10" s="33" t="s">
        <v>23</v>
      </c>
      <c r="M10" s="6"/>
      <c r="N10" s="6"/>
      <c r="O10" s="6"/>
    </row>
    <row r="11" spans="1:15" s="14" customFormat="1" ht="19.5">
      <c r="A11" s="28" t="s">
        <v>24</v>
      </c>
      <c r="B11" s="28"/>
      <c r="C11" s="28"/>
      <c r="D11" s="29"/>
      <c r="E11" s="30">
        <v>1</v>
      </c>
      <c r="F11" s="34">
        <v>30259</v>
      </c>
      <c r="G11" s="31">
        <v>3213</v>
      </c>
      <c r="H11" s="35">
        <f>21145+46562</f>
        <v>67707</v>
      </c>
      <c r="I11" s="31">
        <v>95314</v>
      </c>
      <c r="J11" s="31">
        <v>1649</v>
      </c>
      <c r="K11" s="32">
        <v>31490</v>
      </c>
      <c r="L11" s="33" t="s">
        <v>25</v>
      </c>
      <c r="M11" s="6"/>
      <c r="N11" s="6"/>
      <c r="O11" s="6"/>
    </row>
    <row r="12" spans="1:15" s="14" customFormat="1" ht="19.5">
      <c r="A12" s="28" t="s">
        <v>26</v>
      </c>
      <c r="B12" s="28"/>
      <c r="C12" s="28"/>
      <c r="D12" s="29"/>
      <c r="E12" s="30">
        <v>3</v>
      </c>
      <c r="F12" s="34">
        <v>38502</v>
      </c>
      <c r="G12" s="31">
        <v>4596</v>
      </c>
      <c r="H12" s="35">
        <f>12308+49723</f>
        <v>62031</v>
      </c>
      <c r="I12" s="31">
        <v>291920</v>
      </c>
      <c r="J12" s="31">
        <v>7000</v>
      </c>
      <c r="K12" s="32">
        <v>123689</v>
      </c>
      <c r="L12" s="33" t="s">
        <v>27</v>
      </c>
      <c r="M12" s="6"/>
      <c r="N12" s="6"/>
      <c r="O12" s="6"/>
    </row>
    <row r="13" spans="1:15" s="14" customFormat="1" ht="19.5">
      <c r="A13" s="36" t="s">
        <v>28</v>
      </c>
      <c r="B13" s="37"/>
      <c r="C13" s="37"/>
      <c r="D13" s="29"/>
      <c r="E13" s="30">
        <v>1</v>
      </c>
      <c r="F13" s="34">
        <v>56953</v>
      </c>
      <c r="G13" s="31">
        <v>1182</v>
      </c>
      <c r="H13" s="35">
        <f>4845+12244</f>
        <v>17089</v>
      </c>
      <c r="I13" s="31">
        <v>32842</v>
      </c>
      <c r="J13" s="31">
        <v>1566</v>
      </c>
      <c r="K13" s="32">
        <v>21153</v>
      </c>
      <c r="L13" s="33" t="s">
        <v>29</v>
      </c>
      <c r="M13" s="6"/>
      <c r="N13" s="6"/>
      <c r="O13" s="6"/>
    </row>
    <row r="14" spans="1:15" s="14" customFormat="1" ht="19.5">
      <c r="A14" s="28" t="s">
        <v>30</v>
      </c>
      <c r="B14" s="28"/>
      <c r="C14" s="28"/>
      <c r="D14" s="29"/>
      <c r="E14" s="30">
        <v>1</v>
      </c>
      <c r="F14" s="34">
        <v>5943</v>
      </c>
      <c r="G14" s="31">
        <v>1341</v>
      </c>
      <c r="H14" s="35">
        <f>6248+24028</f>
        <v>30276</v>
      </c>
      <c r="I14" s="31">
        <v>156754</v>
      </c>
      <c r="J14" s="31">
        <v>3023</v>
      </c>
      <c r="K14" s="32">
        <v>36031</v>
      </c>
      <c r="L14" s="33" t="s">
        <v>31</v>
      </c>
      <c r="M14" s="6"/>
      <c r="N14" s="6"/>
      <c r="O14" s="6"/>
    </row>
    <row r="15" spans="1:15" s="14" customFormat="1" ht="19.5">
      <c r="A15" s="28" t="s">
        <v>32</v>
      </c>
      <c r="B15" s="28"/>
      <c r="C15" s="28"/>
      <c r="D15" s="29"/>
      <c r="E15" s="30">
        <v>1</v>
      </c>
      <c r="F15" s="34">
        <v>8388</v>
      </c>
      <c r="G15" s="31">
        <v>1898</v>
      </c>
      <c r="H15" s="35">
        <f>8235+30438</f>
        <v>38673</v>
      </c>
      <c r="I15" s="31">
        <v>293762</v>
      </c>
      <c r="J15" s="31">
        <v>2089</v>
      </c>
      <c r="K15" s="32">
        <v>59771</v>
      </c>
      <c r="L15" s="33" t="s">
        <v>33</v>
      </c>
      <c r="M15" s="6"/>
      <c r="N15" s="6"/>
      <c r="O15" s="6"/>
    </row>
    <row r="16" spans="1:15" s="14" customFormat="1" ht="19.5">
      <c r="A16" s="28" t="s">
        <v>34</v>
      </c>
      <c r="B16" s="28"/>
      <c r="C16" s="28"/>
      <c r="D16" s="29"/>
      <c r="E16" s="30">
        <v>1</v>
      </c>
      <c r="F16" s="34">
        <v>39506</v>
      </c>
      <c r="G16" s="31">
        <v>5342</v>
      </c>
      <c r="H16" s="35">
        <f>25363+58507</f>
        <v>83870</v>
      </c>
      <c r="I16" s="31">
        <v>863689</v>
      </c>
      <c r="J16" s="31">
        <v>8383</v>
      </c>
      <c r="K16" s="32">
        <v>142563</v>
      </c>
      <c r="L16" s="38" t="s">
        <v>35</v>
      </c>
      <c r="M16" s="6"/>
      <c r="N16" s="6"/>
      <c r="O16" s="6"/>
    </row>
    <row r="17" spans="1:15" s="14" customFormat="1" ht="19.5">
      <c r="A17" s="28" t="s">
        <v>36</v>
      </c>
      <c r="B17" s="39"/>
      <c r="C17" s="39"/>
      <c r="D17" s="29"/>
      <c r="E17" s="30">
        <v>3</v>
      </c>
      <c r="F17" s="34">
        <v>689298</v>
      </c>
      <c r="G17" s="31">
        <v>10642</v>
      </c>
      <c r="H17" s="35">
        <f>51179+93565</f>
        <v>144744</v>
      </c>
      <c r="I17" s="31">
        <v>654552</v>
      </c>
      <c r="J17" s="31">
        <v>9367</v>
      </c>
      <c r="K17" s="32">
        <v>317776</v>
      </c>
      <c r="L17" s="38" t="s">
        <v>37</v>
      </c>
      <c r="M17" s="6"/>
      <c r="N17" s="6"/>
      <c r="O17" s="6"/>
    </row>
    <row r="18" spans="1:15" s="14" customFormat="1" ht="19.5">
      <c r="A18" s="28" t="s">
        <v>38</v>
      </c>
      <c r="B18" s="28"/>
      <c r="C18" s="28"/>
      <c r="D18" s="29"/>
      <c r="E18" s="30">
        <v>1</v>
      </c>
      <c r="F18" s="34">
        <v>8535</v>
      </c>
      <c r="G18" s="31">
        <v>518</v>
      </c>
      <c r="H18" s="35">
        <f>7216+11579</f>
        <v>18795</v>
      </c>
      <c r="I18" s="31">
        <v>56455</v>
      </c>
      <c r="J18" s="31">
        <v>602</v>
      </c>
      <c r="K18" s="32">
        <v>24903</v>
      </c>
      <c r="L18" s="38" t="s">
        <v>39</v>
      </c>
      <c r="M18" s="6"/>
      <c r="N18" s="6"/>
      <c r="O18" s="6"/>
    </row>
    <row r="19" spans="1:15" s="14" customFormat="1" ht="19.5">
      <c r="A19" s="28" t="s">
        <v>40</v>
      </c>
      <c r="B19" s="28"/>
      <c r="C19" s="28"/>
      <c r="D19" s="29"/>
      <c r="E19" s="30">
        <v>1</v>
      </c>
      <c r="F19" s="34">
        <v>63484</v>
      </c>
      <c r="G19" s="31">
        <v>5158</v>
      </c>
      <c r="H19" s="35">
        <f>16455+50044</f>
        <v>66499</v>
      </c>
      <c r="I19" s="31">
        <v>302852</v>
      </c>
      <c r="J19" s="31">
        <v>2812</v>
      </c>
      <c r="K19" s="32">
        <v>79261</v>
      </c>
      <c r="L19" s="38" t="s">
        <v>41</v>
      </c>
      <c r="M19" s="6"/>
      <c r="N19" s="6"/>
      <c r="O19" s="6"/>
    </row>
    <row r="20" spans="1:15" s="14" customFormat="1" ht="19.5">
      <c r="A20" s="28" t="s">
        <v>42</v>
      </c>
      <c r="B20" s="28"/>
      <c r="C20" s="28"/>
      <c r="D20" s="29"/>
      <c r="E20" s="30">
        <v>2</v>
      </c>
      <c r="F20" s="34">
        <v>52081</v>
      </c>
      <c r="G20" s="31">
        <v>5878</v>
      </c>
      <c r="H20" s="35">
        <f>18332+39012</f>
        <v>57344</v>
      </c>
      <c r="I20" s="31">
        <v>276514</v>
      </c>
      <c r="J20" s="31">
        <v>5464</v>
      </c>
      <c r="K20" s="32">
        <v>73322</v>
      </c>
      <c r="L20" s="38" t="s">
        <v>43</v>
      </c>
      <c r="M20" s="6"/>
      <c r="N20" s="6"/>
      <c r="O20" s="6"/>
    </row>
    <row r="21" spans="1:15" s="14" customFormat="1" ht="19.5">
      <c r="A21" s="28" t="s">
        <v>44</v>
      </c>
      <c r="B21" s="28"/>
      <c r="C21" s="28"/>
      <c r="D21" s="29"/>
      <c r="E21" s="30">
        <v>2</v>
      </c>
      <c r="F21" s="34">
        <v>238485</v>
      </c>
      <c r="G21" s="31">
        <v>2915</v>
      </c>
      <c r="H21" s="35">
        <f>11754+29668</f>
        <v>41422</v>
      </c>
      <c r="I21" s="31">
        <v>351736</v>
      </c>
      <c r="J21" s="31">
        <v>3407</v>
      </c>
      <c r="K21" s="32">
        <v>66741</v>
      </c>
      <c r="L21" s="38" t="s">
        <v>45</v>
      </c>
      <c r="M21" s="6"/>
      <c r="N21" s="6"/>
      <c r="O21" s="6"/>
    </row>
    <row r="22" spans="1:15" s="14" customFormat="1" ht="19.5">
      <c r="A22" s="28" t="s">
        <v>46</v>
      </c>
      <c r="B22" s="28"/>
      <c r="C22" s="28"/>
      <c r="D22" s="29"/>
      <c r="E22" s="30">
        <v>2</v>
      </c>
      <c r="F22" s="34">
        <v>46199</v>
      </c>
      <c r="G22" s="31">
        <v>6079</v>
      </c>
      <c r="H22" s="35">
        <f>26166+69129</f>
        <v>95295</v>
      </c>
      <c r="I22" s="31">
        <v>143018</v>
      </c>
      <c r="J22" s="31">
        <v>3945</v>
      </c>
      <c r="K22" s="32">
        <v>109492</v>
      </c>
      <c r="L22" s="38" t="s">
        <v>47</v>
      </c>
      <c r="M22" s="6"/>
      <c r="N22" s="6"/>
      <c r="O22" s="6"/>
    </row>
    <row r="23" spans="1:15" s="14" customFormat="1" ht="19.5">
      <c r="A23" s="28" t="s">
        <v>48</v>
      </c>
      <c r="B23" s="28"/>
      <c r="C23" s="28"/>
      <c r="D23" s="29"/>
      <c r="E23" s="30">
        <v>1</v>
      </c>
      <c r="F23" s="34">
        <v>39641</v>
      </c>
      <c r="G23" s="31">
        <v>4869</v>
      </c>
      <c r="H23" s="35">
        <f>24778+55246</f>
        <v>80024</v>
      </c>
      <c r="I23" s="31">
        <v>228505</v>
      </c>
      <c r="J23" s="31">
        <v>3560</v>
      </c>
      <c r="K23" s="32">
        <v>42608</v>
      </c>
      <c r="L23" s="38" t="s">
        <v>49</v>
      </c>
      <c r="M23" s="6"/>
      <c r="N23" s="6"/>
      <c r="O23" s="6"/>
    </row>
    <row r="24" spans="1:15" s="14" customFormat="1" ht="19.5">
      <c r="A24" s="28" t="s">
        <v>50</v>
      </c>
      <c r="B24" s="28"/>
      <c r="C24" s="28"/>
      <c r="D24" s="29"/>
      <c r="E24" s="30">
        <v>1</v>
      </c>
      <c r="F24" s="34">
        <v>44435</v>
      </c>
      <c r="G24" s="31">
        <v>3754</v>
      </c>
      <c r="H24" s="35">
        <f>13167+28228</f>
        <v>41395</v>
      </c>
      <c r="I24" s="31">
        <v>239714</v>
      </c>
      <c r="J24" s="31">
        <v>5431</v>
      </c>
      <c r="K24" s="32">
        <v>59169</v>
      </c>
      <c r="L24" s="38" t="s">
        <v>51</v>
      </c>
      <c r="M24" s="6"/>
      <c r="N24" s="6"/>
      <c r="O24" s="6"/>
    </row>
    <row r="25" spans="1:15" s="14" customFormat="1" ht="19.5">
      <c r="A25" s="28" t="s">
        <v>52</v>
      </c>
      <c r="B25" s="28"/>
      <c r="C25" s="28"/>
      <c r="D25" s="29"/>
      <c r="E25" s="30">
        <v>1</v>
      </c>
      <c r="F25" s="34">
        <v>18277</v>
      </c>
      <c r="G25" s="31">
        <v>669</v>
      </c>
      <c r="H25" s="35">
        <f>3198+10251</f>
        <v>13449</v>
      </c>
      <c r="I25" s="31">
        <v>70636</v>
      </c>
      <c r="J25" s="31">
        <v>680</v>
      </c>
      <c r="K25" s="32">
        <v>18574</v>
      </c>
      <c r="L25" s="38" t="s">
        <v>53</v>
      </c>
      <c r="M25" s="6"/>
      <c r="N25" s="6"/>
      <c r="O25" s="6"/>
    </row>
    <row r="26" spans="1:15" s="14" customFormat="1" ht="19.5">
      <c r="A26" s="28" t="s">
        <v>54</v>
      </c>
      <c r="B26" s="28"/>
      <c r="C26" s="28"/>
      <c r="D26" s="29"/>
      <c r="E26" s="40" t="s">
        <v>55</v>
      </c>
      <c r="F26" s="41" t="s">
        <v>55</v>
      </c>
      <c r="G26" s="42" t="s">
        <v>55</v>
      </c>
      <c r="H26" s="43" t="s">
        <v>55</v>
      </c>
      <c r="I26" s="41" t="s">
        <v>55</v>
      </c>
      <c r="J26" s="42" t="s">
        <v>55</v>
      </c>
      <c r="K26" s="43" t="s">
        <v>55</v>
      </c>
      <c r="L26" s="38" t="s">
        <v>56</v>
      </c>
      <c r="M26" s="6"/>
      <c r="N26" s="6"/>
      <c r="O26" s="6"/>
    </row>
    <row r="27" spans="1:15" s="14" customFormat="1" ht="19.5">
      <c r="A27" s="28" t="s">
        <v>57</v>
      </c>
      <c r="B27" s="39"/>
      <c r="C27" s="39"/>
      <c r="D27" s="29"/>
      <c r="E27" s="40" t="s">
        <v>55</v>
      </c>
      <c r="F27" s="41" t="s">
        <v>55</v>
      </c>
      <c r="G27" s="42" t="s">
        <v>55</v>
      </c>
      <c r="H27" s="43" t="s">
        <v>55</v>
      </c>
      <c r="I27" s="41" t="s">
        <v>55</v>
      </c>
      <c r="J27" s="42" t="s">
        <v>55</v>
      </c>
      <c r="K27" s="43" t="s">
        <v>55</v>
      </c>
      <c r="L27" s="38" t="s">
        <v>58</v>
      </c>
      <c r="M27" s="6"/>
      <c r="N27" s="6"/>
      <c r="O27" s="6"/>
    </row>
    <row r="28" spans="1:15" s="14" customFormat="1" ht="18" customHeight="1">
      <c r="A28" s="28" t="s">
        <v>59</v>
      </c>
      <c r="B28" s="28"/>
      <c r="C28" s="28"/>
      <c r="D28" s="29"/>
      <c r="E28" s="40" t="s">
        <v>55</v>
      </c>
      <c r="F28" s="42" t="s">
        <v>55</v>
      </c>
      <c r="G28" s="42" t="s">
        <v>55</v>
      </c>
      <c r="H28" s="43" t="s">
        <v>55</v>
      </c>
      <c r="I28" s="42" t="s">
        <v>55</v>
      </c>
      <c r="J28" s="42" t="s">
        <v>55</v>
      </c>
      <c r="K28" s="43" t="s">
        <v>55</v>
      </c>
      <c r="L28" s="38" t="s">
        <v>60</v>
      </c>
      <c r="M28" s="6"/>
      <c r="N28" s="6"/>
      <c r="O28" s="6"/>
    </row>
    <row r="29" spans="1:15" s="14" customFormat="1" ht="19.5">
      <c r="A29" s="28" t="s">
        <v>61</v>
      </c>
      <c r="B29" s="28"/>
      <c r="C29" s="28"/>
      <c r="D29" s="29"/>
      <c r="E29" s="40" t="s">
        <v>55</v>
      </c>
      <c r="F29" s="42" t="s">
        <v>55</v>
      </c>
      <c r="G29" s="42" t="s">
        <v>55</v>
      </c>
      <c r="H29" s="43" t="s">
        <v>55</v>
      </c>
      <c r="I29" s="42" t="s">
        <v>55</v>
      </c>
      <c r="J29" s="42" t="s">
        <v>55</v>
      </c>
      <c r="K29" s="43" t="s">
        <v>55</v>
      </c>
      <c r="L29" s="38" t="s">
        <v>62</v>
      </c>
      <c r="M29" s="6"/>
      <c r="N29" s="6"/>
      <c r="O29" s="6"/>
    </row>
    <row r="30" spans="1:15" s="14" customFormat="1" ht="19.5">
      <c r="A30" s="44" t="s">
        <v>63</v>
      </c>
      <c r="B30" s="44"/>
      <c r="C30" s="44"/>
      <c r="D30" s="29"/>
      <c r="E30" s="40" t="s">
        <v>55</v>
      </c>
      <c r="F30" s="42" t="s">
        <v>55</v>
      </c>
      <c r="G30" s="42" t="s">
        <v>55</v>
      </c>
      <c r="H30" s="43" t="s">
        <v>55</v>
      </c>
      <c r="I30" s="42" t="s">
        <v>55</v>
      </c>
      <c r="J30" s="42" t="s">
        <v>55</v>
      </c>
      <c r="K30" s="43" t="s">
        <v>55</v>
      </c>
      <c r="L30" s="38" t="s">
        <v>64</v>
      </c>
      <c r="M30" s="6"/>
      <c r="N30" s="6"/>
      <c r="O30" s="6"/>
    </row>
    <row r="31" spans="1:15" s="14" customFormat="1" ht="7.5" customHeight="1">
      <c r="D31" s="45"/>
      <c r="E31" s="46"/>
      <c r="F31" s="47"/>
      <c r="G31" s="47"/>
      <c r="H31" s="47"/>
      <c r="I31" s="47"/>
      <c r="J31" s="47"/>
      <c r="K31" s="48"/>
      <c r="L31" s="49"/>
      <c r="M31" s="6"/>
      <c r="N31" s="6"/>
      <c r="O31" s="6"/>
    </row>
    <row r="32" spans="1:15" ht="10.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>
      <c r="A33" s="6" t="s">
        <v>65</v>
      </c>
      <c r="B33" s="6"/>
      <c r="C33" s="6"/>
      <c r="D33" s="6"/>
      <c r="E33" s="6"/>
      <c r="F33" s="6"/>
      <c r="G33" s="6"/>
      <c r="H33" s="6"/>
      <c r="I33" s="6" t="s">
        <v>66</v>
      </c>
      <c r="J33" s="14"/>
      <c r="K33" s="6"/>
      <c r="L33" s="6"/>
    </row>
    <row r="34" spans="1:12">
      <c r="A34" s="6"/>
      <c r="B34" s="6" t="s">
        <v>67</v>
      </c>
      <c r="C34" s="6"/>
      <c r="D34" s="6"/>
      <c r="E34" s="6"/>
      <c r="F34" s="6"/>
      <c r="G34" s="6"/>
      <c r="H34" s="6"/>
      <c r="I34" s="6" t="s">
        <v>68</v>
      </c>
      <c r="J34" s="14"/>
      <c r="K34" s="6"/>
      <c r="L34" s="6"/>
    </row>
    <row r="35" spans="1:12">
      <c r="A35" s="6"/>
      <c r="B35" s="14"/>
      <c r="C35" s="14"/>
      <c r="D35" s="14"/>
      <c r="E35" s="14"/>
      <c r="F35" s="14"/>
      <c r="G35" s="14"/>
      <c r="H35" s="14"/>
      <c r="I35" s="6"/>
      <c r="J35" s="6"/>
      <c r="K35" s="6"/>
      <c r="L35" s="6"/>
    </row>
  </sheetData>
  <mergeCells count="5">
    <mergeCell ref="A3:D6"/>
    <mergeCell ref="F3:H3"/>
    <mergeCell ref="I3:K3"/>
    <mergeCell ref="L3:L6"/>
    <mergeCell ref="A8:D8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2015-11-03T06:26:23Z</dcterms:created>
  <dcterms:modified xsi:type="dcterms:W3CDTF">2015-11-03T06:27:55Z</dcterms:modified>
</cp:coreProperties>
</file>