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556" activeTab="2"/>
  </bookViews>
  <sheets>
    <sheet name="T-16.2" sheetId="22" r:id="rId1"/>
    <sheet name="T-16.2 (ต่อ)" sheetId="33" r:id="rId2"/>
    <sheet name="T-16.2 (ต่อ1)" sheetId="31" r:id="rId3"/>
  </sheets>
  <calcPr calcId="124519"/>
</workbook>
</file>

<file path=xl/calcChain.xml><?xml version="1.0" encoding="utf-8"?>
<calcChain xmlns="http://schemas.openxmlformats.org/spreadsheetml/2006/main">
  <c r="H15" i="31"/>
  <c r="E27" i="22" l="1"/>
  <c r="F27"/>
  <c r="G27"/>
  <c r="H27"/>
  <c r="I27"/>
  <c r="J27"/>
  <c r="K27"/>
  <c r="L27"/>
  <c r="M27"/>
  <c r="F31"/>
  <c r="G31"/>
  <c r="H31"/>
  <c r="I31"/>
  <c r="J31"/>
  <c r="E31"/>
  <c r="F11"/>
  <c r="G11"/>
  <c r="H11"/>
  <c r="I11"/>
  <c r="J11"/>
  <c r="E11"/>
  <c r="F22"/>
  <c r="G22"/>
  <c r="I22"/>
  <c r="J22"/>
  <c r="E22"/>
  <c r="E10" i="31"/>
  <c r="F10"/>
  <c r="G10"/>
  <c r="I10"/>
  <c r="J10"/>
  <c r="K10"/>
  <c r="L10"/>
  <c r="M10"/>
  <c r="E12"/>
  <c r="F12"/>
  <c r="G12"/>
  <c r="H12"/>
  <c r="I12"/>
  <c r="J12"/>
  <c r="K12"/>
  <c r="L12"/>
  <c r="M12"/>
  <c r="E15"/>
  <c r="F15"/>
  <c r="G15"/>
  <c r="I15"/>
  <c r="J15"/>
  <c r="K15"/>
  <c r="L15"/>
  <c r="M15"/>
  <c r="E18"/>
  <c r="F18"/>
  <c r="G18"/>
  <c r="H18"/>
  <c r="I18"/>
  <c r="J18"/>
  <c r="K18"/>
  <c r="L18"/>
  <c r="M18"/>
  <c r="E10" i="33"/>
  <c r="F10"/>
  <c r="G10"/>
  <c r="H10"/>
  <c r="I10"/>
  <c r="J10"/>
  <c r="K10"/>
  <c r="L10"/>
  <c r="M10"/>
  <c r="E22"/>
  <c r="F22"/>
  <c r="G22"/>
  <c r="H22"/>
  <c r="I22"/>
  <c r="J22"/>
  <c r="K22"/>
  <c r="L22"/>
  <c r="M22"/>
  <c r="K11" i="22"/>
  <c r="L11"/>
  <c r="M11"/>
  <c r="K22"/>
  <c r="L22"/>
  <c r="M22"/>
  <c r="K31"/>
  <c r="L31"/>
  <c r="M31"/>
  <c r="H10" l="1"/>
  <c r="E10"/>
  <c r="G10"/>
  <c r="M10"/>
  <c r="L10"/>
  <c r="I10"/>
  <c r="K10"/>
  <c r="J10"/>
  <c r="F10"/>
</calcChain>
</file>

<file path=xl/sharedStrings.xml><?xml version="1.0" encoding="utf-8"?>
<sst xmlns="http://schemas.openxmlformats.org/spreadsheetml/2006/main" count="256" uniqueCount="158">
  <si>
    <t>Total</t>
  </si>
  <si>
    <t xml:space="preserve">ตาราง   </t>
  </si>
  <si>
    <t xml:space="preserve">TABLE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</si>
  <si>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</si>
  <si>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</si>
  <si>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</si>
  <si>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</si>
  <si>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</si>
  <si>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</si>
  <si>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</si>
  <si>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</si>
  <si>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</si>
  <si>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</si>
  <si>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</si>
  <si>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</si>
  <si>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District/Municipality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</si>
  <si>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</si>
  <si>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</si>
  <si>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</si>
  <si>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</si>
  <si>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</si>
  <si>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</si>
  <si>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</si>
  <si>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</si>
  <si>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</si>
  <si>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</si>
  <si>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</si>
  <si>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</si>
  <si>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</si>
  <si>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>Fees and fine</t>
  </si>
  <si>
    <t xml:space="preserve"> </t>
  </si>
  <si>
    <t>เพื่อการลงทุน</t>
  </si>
  <si>
    <t>งบกลาง</t>
  </si>
  <si>
    <t xml:space="preserve">     ที่มา :  สำนักงานท้องถิ่นจังหวัดพัทลุง</t>
  </si>
  <si>
    <t xml:space="preserve"> Source :   Phatthalung Provincial Local Office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</si>
  <si>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</si>
  <si>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</si>
  <si>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</si>
  <si>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</si>
  <si>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</si>
  <si>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</si>
  <si>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อำเภอป่าบอน</t>
  </si>
  <si>
    <t>อำเภอบางแก้ว</t>
  </si>
  <si>
    <t>อำเภอป่าพะยอม</t>
  </si>
  <si>
    <t xml:space="preserve"> Mueang Phatthalung District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</si>
  <si>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</si>
  <si>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</si>
  <si>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</si>
  <si>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</si>
  <si>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</si>
  <si>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Pa Bon District</t>
  </si>
  <si>
    <t xml:space="preserve"> Bang Kaeo District</t>
  </si>
  <si>
    <t xml:space="preserve"> Pa Phayom District</t>
  </si>
  <si>
    <t>-</t>
  </si>
  <si>
    <t xml:space="preserve">     Khao Chaison Subdistrict Municipality</t>
  </si>
  <si>
    <t xml:space="preserve">     Mae Khri Subdistrict Municipality</t>
  </si>
  <si>
    <t xml:space="preserve">     Tamot Subdistrict Municipality</t>
  </si>
  <si>
    <t xml:space="preserve">     Makok Nuea Subdistrict Municipality</t>
  </si>
  <si>
    <t xml:space="preserve">     Khuan Khanun Subdistrict Municipality</t>
  </si>
  <si>
    <t xml:space="preserve">     Pak Phayun Subdistrict Municipality</t>
  </si>
  <si>
    <t xml:space="preserve">     Pa Bon Subdistrict Municipality</t>
  </si>
  <si>
    <t xml:space="preserve">     Tha Maduea Subdistrict Municipality</t>
  </si>
  <si>
    <t>อำเภอศรีนครินทร์</t>
  </si>
  <si>
    <t xml:space="preserve">     Bangkaeo Subdistrict Municipality</t>
  </si>
  <si>
    <t xml:space="preserve"> Srinagarindra District</t>
  </si>
  <si>
    <t xml:space="preserve">     Khok cha-Ngai Subdistrict Municipality</t>
  </si>
  <si>
    <t xml:space="preserve">     Charat Subdistrict Municipality</t>
  </si>
  <si>
    <t xml:space="preserve">     Khok Muang Subdistrict Municipality</t>
  </si>
  <si>
    <t xml:space="preserve">     Khuan Sao Thong Subdistrict Municipality</t>
  </si>
  <si>
    <t xml:space="preserve">     khao Hua Chang Subdistrict Municipality</t>
  </si>
  <si>
    <t xml:space="preserve">     Phanang Tung Subdistrict Municipality</t>
  </si>
  <si>
    <t xml:space="preserve">     Ban Suan Subdistrict Municipality</t>
  </si>
  <si>
    <t xml:space="preserve">     Na Khayat Subdistrict Municipality</t>
  </si>
  <si>
    <t xml:space="preserve">     Nong Por Subdistrict Municipality</t>
  </si>
  <si>
    <t xml:space="preserve">     Han Tao Subdistrict Municipality</t>
  </si>
  <si>
    <t xml:space="preserve">     Ban Phrao Subdistrict Municipality</t>
  </si>
  <si>
    <t xml:space="preserve">     Lan khoi Subdistrict Municipality</t>
  </si>
  <si>
    <t xml:space="preserve">     Ban Na Subdistrict Municipality</t>
  </si>
  <si>
    <t xml:space="preserve">     Aow Phayun Subdistrict Municipality</t>
  </si>
  <si>
    <t xml:space="preserve">     Prang Mu Subdistrict Municipality</t>
  </si>
  <si>
    <t xml:space="preserve">     Na Thom Subdistrict Municipality</t>
  </si>
  <si>
    <t xml:space="preserve">     Tha Miram Subdistrict Municipality</t>
  </si>
  <si>
    <t xml:space="preserve">     Khao Chaik Subdistrict Municipality</t>
  </si>
  <si>
    <t xml:space="preserve">     Rom Mueang Subdistrict Municipality</t>
  </si>
  <si>
    <t xml:space="preserve">     Phaya Khan Subdistrict Municipality</t>
  </si>
  <si>
    <t xml:space="preserve">     Kong Ra Subdistrict Municipality</t>
  </si>
  <si>
    <t xml:space="preserve">     Khlong Sai Kao Subdistrict Municipality</t>
  </si>
  <si>
    <t xml:space="preserve">     Chong Thanon Subdistrict Municipality</t>
  </si>
  <si>
    <t xml:space="preserve">     Phatthalung Town Municipality</t>
  </si>
  <si>
    <t xml:space="preserve">     Ko Nang kham Subdistrict Municipality</t>
  </si>
  <si>
    <t xml:space="preserve">     Don Sai Subdistrict Municipality</t>
  </si>
  <si>
    <t xml:space="preserve">     Thale Noi Subdistrict Municipality</t>
  </si>
  <si>
    <t xml:space="preserve">     Tanot Duan Subdistrict Municipality</t>
  </si>
  <si>
    <t xml:space="preserve">     Phraek Ha Subdistrict Municipality</t>
  </si>
  <si>
    <t xml:space="preserve">     Laem Tanot Subdistrict Municipality</t>
  </si>
  <si>
    <t xml:space="preserve">     Ang Thong Subdistrict Municipality</t>
  </si>
  <si>
    <t xml:space="preserve">     Chum Pon Subdistrict Municipality</t>
  </si>
  <si>
    <t xml:space="preserve">     Lam Sin Subdistrict Municipality</t>
  </si>
  <si>
    <t>รวมยอด</t>
  </si>
  <si>
    <t xml:space="preserve">     Tha Khae Subdistrict Municipality</t>
  </si>
  <si>
    <t xml:space="preserve">      Na Not Subdistrict Municipality</t>
  </si>
  <si>
    <t xml:space="preserve">        Somwang SAO Subdistrict Municipality</t>
  </si>
  <si>
    <t xml:space="preserve">     Khlong Yai Subdistrict Municipality</t>
  </si>
  <si>
    <t xml:space="preserve">     Don Pradu Subdistrict Municipality</t>
  </si>
  <si>
    <t>เทศบาลเมืองพัทลุง</t>
  </si>
  <si>
    <t>เทศบาลตำบลโคกชะงาย</t>
  </si>
  <si>
    <t>เทศบาลตำบลปรางหมู่</t>
  </si>
  <si>
    <t>เทศบาลตำบลนาท่อม</t>
  </si>
  <si>
    <t>เทศบาลตำบลท่ามิหรำ</t>
  </si>
  <si>
    <t>เทศบาลตำบลเขาเจียก</t>
  </si>
  <si>
    <t>เทศบาลตำบลร่มเมือง</t>
  </si>
  <si>
    <t>เทศบาลตำบลพญาขัน</t>
  </si>
  <si>
    <t>เทศบาลตำบลท่าแค</t>
  </si>
  <si>
    <t>เทศบาลตำบลนาโหนด</t>
  </si>
  <si>
    <t>เทศบาลตำบลชะรัด</t>
  </si>
  <si>
    <t>เทศบาลตำบลกงหรา</t>
  </si>
  <si>
    <t>เทศบาลตำบลคลองทรายขาว</t>
  </si>
  <si>
    <t>เทศบาลตำบลเขาชัยสน</t>
  </si>
  <si>
    <t>เทศบาลตำบลโคกม่วง</t>
  </si>
  <si>
    <t>เทศบาลตำบลจองถนน</t>
  </si>
  <si>
    <t>เทศบาลตำบลแม่ขรี</t>
  </si>
  <si>
    <t>เทศบาลตำบลตะโหมด</t>
  </si>
  <si>
    <t>เทศบาลตำบลเขาหัวช้าง</t>
  </si>
  <si>
    <t>เทศบาลตำบลควนเสาธง</t>
  </si>
  <si>
    <t>เทศบาลตำบลคลองใหญ่</t>
  </si>
  <si>
    <t>เทศบาลตำบลมะกอกเหนือ</t>
  </si>
  <si>
    <t>เทศบาลตำบลควนขนุน</t>
  </si>
  <si>
    <t>เทศบาลตำบลพนางตุง</t>
  </si>
  <si>
    <t>เทศบาลตำบลบ้านสวน</t>
  </si>
  <si>
    <t>เทศบาลตำบลนาขยาด</t>
  </si>
  <si>
    <t>เทศบาลตำบลหนองพ้อ</t>
  </si>
  <si>
    <t>เทศบาลตำบลดอนทราย</t>
  </si>
  <si>
    <t>เทศบาลตำบลทะเลน้อย</t>
  </si>
  <si>
    <t>เทศบาลตำบลโตนดด้วน</t>
  </si>
  <si>
    <t>เทศบาลตำบลแพรกหา</t>
  </si>
  <si>
    <t>เทศบาลตำบลแหลมโตนด</t>
  </si>
  <si>
    <t>เทศบาลตำบลปากพะยูน</t>
  </si>
  <si>
    <t>เทศบาลตำบลอ่าวพะยูน</t>
  </si>
  <si>
    <t>เทศบาลตำบลหารเทา</t>
  </si>
  <si>
    <t>เทศบาลตำบลเกาะนางคำ</t>
  </si>
  <si>
    <t>เทศบาลตำบลดอนประดู่</t>
  </si>
  <si>
    <t>เทศบาลตำบลป่าบอน</t>
  </si>
  <si>
    <t>เทศบาลตำบลท่ามะเดื่อ</t>
  </si>
  <si>
    <t>เทศบาลตำบลบางแก้ว</t>
  </si>
  <si>
    <t>เทศบาลตำบลบ้านพร้าว</t>
  </si>
  <si>
    <t>เทศบาลตำบลลานข่อย</t>
  </si>
  <si>
    <t>เทศบาลตำบลชุมพล</t>
  </si>
  <si>
    <t>เทศบาลตำบลบ้านนา</t>
  </si>
  <si>
    <t>เทศบาลตำบลอ่างทอง</t>
  </si>
  <si>
    <t>เทศบาลตำบลลำสินธุ์</t>
  </si>
  <si>
    <t>เทศบาลตำบลสมหวัง</t>
  </si>
  <si>
    <t>รายรับ และรายจ่ายจริงของเทศบาล จำแนกตามประเภท เป็นรายอำเภอ และเทศบาล ปีงบประมาณ 2557</t>
  </si>
  <si>
    <t>รายรับ และรายจ่ายจริงของเทศบาล จำแนกตามประเภท เป็นรายอำเภอ และเทศบาล ปีงบประมาณ  2557 (ต่อ)</t>
  </si>
  <si>
    <t>120.285.12</t>
  </si>
  <si>
    <t>154.887.83</t>
  </si>
  <si>
    <t>Actual Revenue and Expenditure of Municipality by Type, District and Municipality : Fiscal Year 2014</t>
  </si>
  <si>
    <t>Actual Revenue and Expenditure of Municipality by Type, District and Municipality : Fiscal Year 2014  (Cont.)</t>
  </si>
  <si>
    <t>Actual Revenue and Expenditure of Municipality by Type, District and Municipality : Fiscal Year  2014 (Cont.)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</si>
</sst>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/>
    <xf numFmtId="0" fontId="5" fillId="0" borderId="3" xfId="0" applyFont="1" applyBorder="1" applyAlignment="1"/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7" fillId="0" borderId="0" xfId="0" applyFont="1"/>
    <xf numFmtId="0" fontId="7" fillId="0" borderId="0" xfId="0" applyFont="1" applyAlignment="1">
      <alignment horizontal="left"/>
    </xf>
    <xf numFmtId="187" fontId="7" fillId="0" borderId="0" xfId="0" applyNumberFormat="1" applyFont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6" fillId="0" borderId="0" xfId="0" applyFont="1"/>
    <xf numFmtId="0" fontId="6" fillId="0" borderId="0" xfId="0" applyFont="1" applyBorder="1" applyAlignment="1">
      <alignment horizontal="left"/>
    </xf>
    <xf numFmtId="188" fontId="5" fillId="0" borderId="0" xfId="1" applyNumberFormat="1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189" fontId="5" fillId="2" borderId="0" xfId="1" applyNumberFormat="1" applyFont="1" applyFill="1" applyBorder="1"/>
    <xf numFmtId="0" fontId="5" fillId="2" borderId="0" xfId="0" applyFont="1" applyFill="1" applyBorder="1" applyAlignment="1"/>
    <xf numFmtId="189" fontId="5" fillId="2" borderId="1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Border="1" applyAlignment="1"/>
    <xf numFmtId="189" fontId="5" fillId="2" borderId="0" xfId="1" applyNumberFormat="1" applyFont="1" applyFill="1" applyBorder="1" applyAlignment="1">
      <alignment vertical="center"/>
    </xf>
    <xf numFmtId="0" fontId="6" fillId="0" borderId="3" xfId="0" applyFont="1" applyBorder="1" applyAlignment="1"/>
    <xf numFmtId="0" fontId="5" fillId="2" borderId="3" xfId="0" applyFont="1" applyFill="1" applyBorder="1"/>
    <xf numFmtId="43" fontId="5" fillId="2" borderId="0" xfId="1" applyNumberFormat="1" applyFont="1" applyFill="1" applyBorder="1"/>
    <xf numFmtId="43" fontId="5" fillId="2" borderId="0" xfId="1" quotePrefix="1" applyNumberFormat="1" applyFont="1" applyFill="1" applyBorder="1" applyAlignment="1">
      <alignment horizontal="right"/>
    </xf>
    <xf numFmtId="43" fontId="5" fillId="2" borderId="0" xfId="1" applyNumberFormat="1" applyFont="1" applyFill="1" applyBorder="1" applyAlignment="1">
      <alignment horizontal="right"/>
    </xf>
    <xf numFmtId="187" fontId="3" fillId="0" borderId="0" xfId="0" applyNumberFormat="1" applyFont="1" applyAlignment="1">
      <alignment horizontal="left"/>
    </xf>
    <xf numFmtId="187" fontId="4" fillId="0" borderId="0" xfId="0" applyNumberFormat="1" applyFont="1" applyAlignment="1">
      <alignment horizontal="left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/>
    <xf numFmtId="0" fontId="6" fillId="2" borderId="3" xfId="0" applyFont="1" applyFill="1" applyBorder="1" applyAlignment="1"/>
    <xf numFmtId="0" fontId="6" fillId="2" borderId="0" xfId="0" applyFont="1" applyFill="1"/>
    <xf numFmtId="0" fontId="5" fillId="2" borderId="3" xfId="0" applyFont="1" applyFill="1" applyBorder="1" applyAlignment="1"/>
    <xf numFmtId="188" fontId="5" fillId="2" borderId="0" xfId="1" applyNumberFormat="1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87" fontId="3" fillId="2" borderId="0" xfId="0" applyNumberFormat="1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187" fontId="4" fillId="2" borderId="0" xfId="0" applyNumberFormat="1" applyFont="1" applyFill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5" fillId="2" borderId="1" xfId="0" applyFont="1" applyFill="1" applyBorder="1"/>
    <xf numFmtId="188" fontId="5" fillId="2" borderId="0" xfId="1" applyNumberFormat="1" applyFont="1" applyFill="1"/>
    <xf numFmtId="188" fontId="5" fillId="2" borderId="0" xfId="1" applyNumberFormat="1" applyFont="1" applyFill="1" applyAlignment="1">
      <alignment horizontal="center"/>
    </xf>
    <xf numFmtId="189" fontId="5" fillId="0" borderId="8" xfId="1" applyNumberFormat="1" applyFont="1" applyBorder="1"/>
    <xf numFmtId="189" fontId="5" fillId="0" borderId="8" xfId="1" applyNumberFormat="1" applyFont="1" applyBorder="1" applyAlignment="1">
      <alignment horizontal="right"/>
    </xf>
    <xf numFmtId="189" fontId="5" fillId="0" borderId="8" xfId="1" quotePrefix="1" applyNumberFormat="1" applyFont="1" applyBorder="1" applyAlignment="1">
      <alignment horizontal="right"/>
    </xf>
    <xf numFmtId="189" fontId="6" fillId="0" borderId="8" xfId="1" applyNumberFormat="1" applyFont="1" applyBorder="1"/>
    <xf numFmtId="189" fontId="5" fillId="2" borderId="8" xfId="1" applyNumberFormat="1" applyFont="1" applyFill="1" applyBorder="1" applyAlignment="1">
      <alignment vertical="center"/>
    </xf>
    <xf numFmtId="189" fontId="6" fillId="0" borderId="8" xfId="0" applyNumberFormat="1" applyFont="1" applyBorder="1" applyAlignment="1">
      <alignment horizontal="center"/>
    </xf>
    <xf numFmtId="189" fontId="6" fillId="0" borderId="8" xfId="0" applyNumberFormat="1" applyFont="1" applyBorder="1"/>
    <xf numFmtId="189" fontId="5" fillId="0" borderId="8" xfId="1" applyNumberFormat="1" applyFont="1" applyBorder="1" applyAlignment="1">
      <alignment horizontal="center"/>
    </xf>
    <xf numFmtId="189" fontId="6" fillId="2" borderId="8" xfId="1" applyNumberFormat="1" applyFont="1" applyFill="1" applyBorder="1"/>
    <xf numFmtId="189" fontId="5" fillId="2" borderId="8" xfId="1" applyNumberFormat="1" applyFont="1" applyFill="1" applyBorder="1"/>
    <xf numFmtId="189" fontId="5" fillId="2" borderId="8" xfId="1" applyNumberFormat="1" applyFont="1" applyFill="1" applyBorder="1" applyAlignment="1">
      <alignment horizontal="right"/>
    </xf>
    <xf numFmtId="189" fontId="5" fillId="2" borderId="8" xfId="1" quotePrefix="1" applyNumberFormat="1" applyFont="1" applyFill="1" applyBorder="1" applyAlignment="1">
      <alignment horizontal="right"/>
    </xf>
    <xf numFmtId="189" fontId="0" fillId="0" borderId="8" xfId="0" applyNumberFormat="1" applyBorder="1"/>
    <xf numFmtId="189" fontId="6" fillId="2" borderId="8" xfId="0" applyNumberFormat="1" applyFont="1" applyFill="1" applyBorder="1"/>
    <xf numFmtId="189" fontId="6" fillId="2" borderId="8" xfId="1" applyNumberFormat="1" applyFont="1" applyFill="1" applyBorder="1" applyAlignment="1">
      <alignment horizontal="right"/>
    </xf>
    <xf numFmtId="189" fontId="6" fillId="2" borderId="8" xfId="0" applyNumberFormat="1" applyFont="1" applyFill="1" applyBorder="1" applyAlignment="1">
      <alignment horizontal="right"/>
    </xf>
    <xf numFmtId="189" fontId="5" fillId="2" borderId="9" xfId="1" applyNumberFormat="1" applyFont="1" applyFill="1" applyBorder="1"/>
    <xf numFmtId="189" fontId="5" fillId="2" borderId="9" xfId="1" applyNumberFormat="1" applyFont="1" applyFill="1" applyBorder="1" applyAlignment="1">
      <alignment horizontal="right"/>
    </xf>
    <xf numFmtId="43" fontId="5" fillId="2" borderId="3" xfId="1" applyNumberFormat="1" applyFont="1" applyFill="1" applyBorder="1"/>
    <xf numFmtId="0" fontId="5" fillId="0" borderId="0" xfId="0" applyFont="1" applyBorder="1" applyAlignment="1">
      <alignment horizontal="left" indent="2"/>
    </xf>
    <xf numFmtId="0" fontId="5" fillId="2" borderId="0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left" indent="2"/>
    </xf>
    <xf numFmtId="189" fontId="0" fillId="0" borderId="8" xfId="0" applyNumberFormat="1" applyBorder="1" applyAlignment="1">
      <alignment horizontal="right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O51"/>
  <sheetViews>
    <sheetView showGridLines="0" workbookViewId="0">
      <selection activeCell="E5" sqref="E5:J5"/>
    </sheetView>
  </sheetViews>
  <sheetFormatPr defaultRowHeight="18.75"/>
  <cols>
    <col min="1" max="1" width="1.7109375" style="5" customWidth="1"/>
    <col min="2" max="2" width="9.140625" style="5"/>
    <col min="3" max="3" width="6" style="5" customWidth="1"/>
    <col min="4" max="4" width="11.28515625" style="5" customWidth="1"/>
    <col min="5" max="5" width="16.140625" style="5" bestFit="1" customWidth="1"/>
    <col min="6" max="9" width="14.28515625" style="5" customWidth="1"/>
    <col min="10" max="10" width="16.28515625" style="5" bestFit="1" customWidth="1"/>
    <col min="11" max="11" width="16.42578125" style="5" customWidth="1"/>
    <col min="12" max="12" width="16.7109375" style="5" customWidth="1"/>
    <col min="13" max="13" width="17.85546875" style="5" customWidth="1"/>
    <col min="14" max="14" width="1.28515625" style="5" customWidth="1"/>
    <col min="15" max="15" width="38.85546875" style="5" bestFit="1" customWidth="1"/>
    <col min="16" max="16" width="8.140625" style="5" customWidth="1"/>
    <col min="17" max="16384" width="9.140625" style="5"/>
  </cols>
  <sheetData>
    <row r="1" spans="1:15" s="13" customFormat="1" ht="23.25" customHeight="1">
      <c r="B1" s="14" t="s">
        <v>1</v>
      </c>
      <c r="C1" s="15">
        <v>16.2</v>
      </c>
      <c r="D1" s="14" t="s">
        <v>151</v>
      </c>
    </row>
    <row r="2" spans="1:15" s="16" customFormat="1" ht="21" customHeight="1">
      <c r="B2" s="17" t="s">
        <v>2</v>
      </c>
      <c r="C2" s="15">
        <v>16.2</v>
      </c>
      <c r="D2" s="17" t="s">
        <v>155</v>
      </c>
    </row>
    <row r="3" spans="1:15" ht="1.9" customHeight="1"/>
    <row r="4" spans="1:15" ht="15.75" customHeight="1">
      <c r="A4" s="103" t="s">
        <v>11</v>
      </c>
      <c r="B4" s="103"/>
      <c r="C4" s="103"/>
      <c r="D4" s="104"/>
      <c r="E4" s="97" t="s">
        <v>12</v>
      </c>
      <c r="F4" s="103"/>
      <c r="G4" s="103"/>
      <c r="H4" s="103"/>
      <c r="I4" s="103"/>
      <c r="J4" s="104"/>
      <c r="K4" s="109" t="s">
        <v>13</v>
      </c>
      <c r="L4" s="110"/>
      <c r="M4" s="110"/>
      <c r="N4" s="97" t="s">
        <v>15</v>
      </c>
      <c r="O4" s="98"/>
    </row>
    <row r="5" spans="1:15" ht="15" customHeight="1">
      <c r="A5" s="105"/>
      <c r="B5" s="105"/>
      <c r="C5" s="105"/>
      <c r="D5" s="106"/>
      <c r="E5" s="114" t="s">
        <v>6</v>
      </c>
      <c r="F5" s="107"/>
      <c r="G5" s="107"/>
      <c r="H5" s="107"/>
      <c r="I5" s="107"/>
      <c r="J5" s="108"/>
      <c r="K5" s="111" t="s">
        <v>14</v>
      </c>
      <c r="L5" s="112"/>
      <c r="M5" s="113"/>
      <c r="N5" s="99"/>
      <c r="O5" s="100"/>
    </row>
    <row r="6" spans="1:15" ht="18.75" customHeight="1">
      <c r="A6" s="105"/>
      <c r="B6" s="105"/>
      <c r="C6" s="105"/>
      <c r="D6" s="106"/>
      <c r="E6" s="18"/>
      <c r="F6" s="18"/>
      <c r="G6" s="18"/>
      <c r="H6" s="18"/>
      <c r="I6" s="18"/>
      <c r="J6" s="19"/>
      <c r="K6" s="18"/>
      <c r="L6" s="18" t="s">
        <v>13</v>
      </c>
      <c r="M6" s="18" t="s">
        <v>13</v>
      </c>
      <c r="N6" s="99"/>
      <c r="O6" s="100"/>
    </row>
    <row r="7" spans="1:15" ht="18" customHeight="1">
      <c r="A7" s="105"/>
      <c r="B7" s="105"/>
      <c r="C7" s="105"/>
      <c r="D7" s="106"/>
      <c r="E7" s="20" t="s">
        <v>3</v>
      </c>
      <c r="F7" s="20" t="s">
        <v>22</v>
      </c>
      <c r="G7" s="20" t="s">
        <v>4</v>
      </c>
      <c r="H7" s="20" t="s">
        <v>5</v>
      </c>
      <c r="I7" s="20" t="s">
        <v>26</v>
      </c>
      <c r="J7" s="20" t="s">
        <v>9</v>
      </c>
      <c r="K7" s="20" t="s">
        <v>16</v>
      </c>
      <c r="L7" s="20" t="s">
        <v>31</v>
      </c>
      <c r="M7" s="20" t="s">
        <v>32</v>
      </c>
      <c r="N7" s="99"/>
      <c r="O7" s="100"/>
    </row>
    <row r="8" spans="1:15" ht="15.75" customHeight="1">
      <c r="A8" s="105"/>
      <c r="B8" s="105"/>
      <c r="C8" s="105"/>
      <c r="D8" s="106"/>
      <c r="E8" s="20" t="s">
        <v>21</v>
      </c>
      <c r="F8" s="20" t="s">
        <v>23</v>
      </c>
      <c r="G8" s="20" t="s">
        <v>7</v>
      </c>
      <c r="H8" s="20" t="s">
        <v>24</v>
      </c>
      <c r="I8" s="20" t="s">
        <v>8</v>
      </c>
      <c r="J8" s="20" t="s">
        <v>10</v>
      </c>
      <c r="K8" s="20" t="s">
        <v>17</v>
      </c>
      <c r="L8" s="20" t="s">
        <v>18</v>
      </c>
      <c r="M8" s="20" t="s">
        <v>19</v>
      </c>
      <c r="N8" s="99"/>
      <c r="O8" s="100"/>
    </row>
    <row r="9" spans="1:15" ht="15.75" customHeight="1">
      <c r="A9" s="107"/>
      <c r="B9" s="107"/>
      <c r="C9" s="107"/>
      <c r="D9" s="108"/>
      <c r="E9" s="21" t="s">
        <v>27</v>
      </c>
      <c r="F9" s="21" t="s">
        <v>29</v>
      </c>
      <c r="G9" s="21"/>
      <c r="H9" s="21" t="s">
        <v>25</v>
      </c>
      <c r="I9" s="21"/>
      <c r="J9" s="21"/>
      <c r="K9" s="21" t="s">
        <v>14</v>
      </c>
      <c r="L9" s="21" t="s">
        <v>28</v>
      </c>
      <c r="M9" s="21" t="s">
        <v>20</v>
      </c>
      <c r="N9" s="101"/>
      <c r="O9" s="102"/>
    </row>
    <row r="10" spans="1:15" s="24" customFormat="1" ht="20.45" customHeight="1">
      <c r="A10" s="22"/>
      <c r="B10" s="95" t="s">
        <v>98</v>
      </c>
      <c r="C10" s="95"/>
      <c r="D10" s="96"/>
      <c r="E10" s="77">
        <f>E11+E22+E27+'T-16.2'!E31+'T-16.2 (ต่อ)'!E10+'T-16.2 (ต่อ)'!E22+'T-16.2 (ต่อ1)'!E10+'T-16.2 (ต่อ1)'!E12+'T-16.2 (ต่อ1)'!E15+'T-16.2 (ต่อ1)'!E18</f>
        <v>19072957100.43</v>
      </c>
      <c r="F10" s="77">
        <f>F11+F22+F27+'T-16.2'!F31+'T-16.2 (ต่อ)'!F10+'T-16.2 (ต่อ)'!F22+'T-16.2 (ต่อ1)'!F10+'T-16.2 (ต่อ1)'!F12+'T-16.2 (ต่อ1)'!F15+'T-16.2 (ต่อ1)'!F18</f>
        <v>17814535.09</v>
      </c>
      <c r="G10" s="77">
        <f>G11+G22+G27+'T-16.2'!G31+'T-16.2 (ต่อ)'!G10+'T-16.2 (ต่อ)'!G22+'T-16.2 (ต่อ1)'!G10+'T-16.2 (ต่อ1)'!G12+'T-16.2 (ต่อ1)'!G15+'T-16.2 (ต่อ1)'!G18</f>
        <v>19580689.330000002</v>
      </c>
      <c r="H10" s="77">
        <f>H11+H27+'T-16.2'!H31+'T-16.2 (ต่อ)'!H10+'T-16.2 (ต่อ)'!H22+'T-16.2 (ต่อ1)'!H12+'T-16.2 (ต่อ1)'!H15+'T-16.2 (ต่อ1)'!H18</f>
        <v>23860942.750000004</v>
      </c>
      <c r="I10" s="77">
        <f>I11+I22+I27+'T-16.2'!I31+'T-16.2 (ต่อ)'!I10+'T-16.2 (ต่อ)'!I22+'T-16.2 (ต่อ1)'!I10+'T-16.2 (ต่อ1)'!I12+'T-16.2 (ต่อ1)'!I15+'T-16.2 (ต่อ1)'!I18</f>
        <v>18190190.259999998</v>
      </c>
      <c r="J10" s="77">
        <f>J11+J22+J27+'T-16.2'!J31+'T-16.2 (ต่อ)'!J10+'T-16.2 (ต่อ)'!J22+'T-16.2 (ต่อ1)'!J10+'T-16.2 (ต่อ1)'!J12+'T-16.2 (ต่อ1)'!J15+'T-16.2 (ต่อ1)'!J18</f>
        <v>1337511594.24</v>
      </c>
      <c r="K10" s="77">
        <f>K11+K22+K27+'T-16.2'!K31+'T-16.2 (ต่อ)'!K10+'T-16.2 (ต่อ)'!K22+'T-16.2 (ต่อ1)'!K10+'T-16.2 (ต่อ1)'!K12+'T-16.2 (ต่อ1)'!K15+'T-16.2 (ต่อ1)'!K18</f>
        <v>1456496058.46</v>
      </c>
      <c r="L10" s="77">
        <f>L11+L22+L27+'T-16.2'!L31+'T-16.2 (ต่อ)'!L10+'T-16.2 (ต่อ)'!L22+'T-16.2 (ต่อ1)'!L10+'T-16.2 (ต่อ1)'!L12+'T-16.2 (ต่อ1)'!L15+'T-16.2 (ต่อ1)'!L18</f>
        <v>410244168.47000003</v>
      </c>
      <c r="M10" s="77">
        <f>M11+M22+M27+'T-16.2'!M31+'T-16.2 (ต่อ)'!M10+'T-16.2 (ต่อ)'!M22+'T-16.2 (ต่อ1)'!M10+'T-16.2 (ต่อ1)'!M12+'T-16.2 (ต่อ1)'!M15+'T-16.2 (ต่อ1)'!M18</f>
        <v>279269414.31999999</v>
      </c>
      <c r="N10" s="23"/>
      <c r="O10" s="22" t="s">
        <v>0</v>
      </c>
    </row>
    <row r="11" spans="1:15" ht="20.45" customHeight="1">
      <c r="A11" s="7"/>
      <c r="B11" s="25" t="s">
        <v>35</v>
      </c>
      <c r="C11" s="7"/>
      <c r="D11" s="8"/>
      <c r="E11" s="78">
        <f t="shared" ref="E11:J11" si="0">SUM(E12:E21)</f>
        <v>285347096.60000002</v>
      </c>
      <c r="F11" s="78">
        <f t="shared" si="0"/>
        <v>7671749.6899999995</v>
      </c>
      <c r="G11" s="78">
        <f t="shared" si="0"/>
        <v>7077187.3599999994</v>
      </c>
      <c r="H11" s="78">
        <f t="shared" si="0"/>
        <v>7201784.6600000001</v>
      </c>
      <c r="I11" s="78">
        <f t="shared" si="0"/>
        <v>2484304.85</v>
      </c>
      <c r="J11" s="78">
        <f t="shared" si="0"/>
        <v>461300659.93000001</v>
      </c>
      <c r="K11" s="78">
        <f>SUM(K12:K19)</f>
        <v>378017532.26999998</v>
      </c>
      <c r="L11" s="78">
        <f>SUM(L12:L19)</f>
        <v>255324424.57000002</v>
      </c>
      <c r="M11" s="78">
        <f>SUM(M12:M19)</f>
        <v>62762164.200000003</v>
      </c>
      <c r="N11" s="24" t="s">
        <v>44</v>
      </c>
    </row>
    <row r="12" spans="1:15" ht="20.45" customHeight="1">
      <c r="A12" s="7"/>
      <c r="B12" s="91" t="s">
        <v>104</v>
      </c>
      <c r="D12" s="8"/>
      <c r="E12" s="72">
        <v>143646988.59</v>
      </c>
      <c r="F12" s="72">
        <v>5028820.09</v>
      </c>
      <c r="G12" s="72">
        <v>4838824.05</v>
      </c>
      <c r="H12" s="72">
        <v>3401265.66</v>
      </c>
      <c r="I12" s="72">
        <v>858811.07</v>
      </c>
      <c r="J12" s="72">
        <v>288830862.50999999</v>
      </c>
      <c r="K12" s="72">
        <v>269123789.56</v>
      </c>
      <c r="L12" s="72">
        <v>212363100</v>
      </c>
      <c r="M12" s="72">
        <v>45261504.539999999</v>
      </c>
      <c r="N12" s="26"/>
      <c r="O12" s="5" t="s">
        <v>88</v>
      </c>
    </row>
    <row r="13" spans="1:15" s="10" customFormat="1" ht="20.45" customHeight="1">
      <c r="B13" s="91" t="s">
        <v>105</v>
      </c>
      <c r="D13" s="9"/>
      <c r="E13" s="72">
        <v>13320418.859999999</v>
      </c>
      <c r="F13" s="72">
        <v>311590</v>
      </c>
      <c r="G13" s="73">
        <v>173884.45</v>
      </c>
      <c r="H13" s="72">
        <v>1084460</v>
      </c>
      <c r="I13" s="72">
        <v>566336.01</v>
      </c>
      <c r="J13" s="72">
        <v>27830648.859999999</v>
      </c>
      <c r="K13" s="72">
        <v>23166851.699999999</v>
      </c>
      <c r="L13" s="72">
        <v>2711559.55</v>
      </c>
      <c r="M13" s="72">
        <v>1801996.71</v>
      </c>
      <c r="O13" s="10" t="s">
        <v>65</v>
      </c>
    </row>
    <row r="14" spans="1:15" ht="20.45" customHeight="1">
      <c r="A14" s="7"/>
      <c r="B14" s="91" t="s">
        <v>106</v>
      </c>
      <c r="C14" s="11"/>
      <c r="D14" s="8"/>
      <c r="E14" s="72">
        <v>14051947.34</v>
      </c>
      <c r="F14" s="72">
        <v>244069.5</v>
      </c>
      <c r="G14" s="72">
        <v>141691.14000000001</v>
      </c>
      <c r="H14" s="73">
        <v>711511</v>
      </c>
      <c r="I14" s="72">
        <v>59692.03</v>
      </c>
      <c r="J14" s="72">
        <v>14544134</v>
      </c>
      <c r="K14" s="72">
        <v>13909796.130000001</v>
      </c>
      <c r="L14" s="72">
        <v>2972400</v>
      </c>
      <c r="M14" s="72">
        <v>1258651.21</v>
      </c>
      <c r="N14" s="27"/>
      <c r="O14" s="28" t="s">
        <v>79</v>
      </c>
    </row>
    <row r="15" spans="1:15" ht="20.45" customHeight="1">
      <c r="A15" s="7"/>
      <c r="B15" s="91" t="s">
        <v>107</v>
      </c>
      <c r="C15" s="11"/>
      <c r="D15" s="8"/>
      <c r="E15" s="72">
        <v>13078189.33</v>
      </c>
      <c r="F15" s="72">
        <v>26561.599999999999</v>
      </c>
      <c r="G15" s="72">
        <v>256662.97</v>
      </c>
      <c r="H15" s="73" t="s">
        <v>53</v>
      </c>
      <c r="I15" s="72">
        <v>106346</v>
      </c>
      <c r="J15" s="72">
        <v>16931875</v>
      </c>
      <c r="K15" s="72">
        <v>12633887.779999999</v>
      </c>
      <c r="L15" s="72">
        <v>7437580</v>
      </c>
      <c r="M15" s="79">
        <v>560423</v>
      </c>
      <c r="N15" s="27"/>
      <c r="O15" s="28" t="s">
        <v>80</v>
      </c>
    </row>
    <row r="16" spans="1:15" ht="20.45" customHeight="1">
      <c r="A16" s="10"/>
      <c r="B16" s="91" t="s">
        <v>108</v>
      </c>
      <c r="C16" s="10"/>
      <c r="D16" s="9"/>
      <c r="E16" s="72">
        <v>16311009.49</v>
      </c>
      <c r="F16" s="72">
        <v>189178</v>
      </c>
      <c r="G16" s="72">
        <v>179844.61</v>
      </c>
      <c r="H16" s="73" t="s">
        <v>53</v>
      </c>
      <c r="I16" s="72">
        <v>128983</v>
      </c>
      <c r="J16" s="72">
        <v>18363325.800000001</v>
      </c>
      <c r="K16" s="72">
        <v>14079368.24</v>
      </c>
      <c r="L16" s="72">
        <v>4752335.0199999996</v>
      </c>
      <c r="M16" s="72">
        <v>2368179.5</v>
      </c>
      <c r="N16" s="10"/>
      <c r="O16" s="10" t="s">
        <v>81</v>
      </c>
    </row>
    <row r="17" spans="1:15" ht="20.45" customHeight="1">
      <c r="A17" s="10"/>
      <c r="B17" s="91" t="s">
        <v>109</v>
      </c>
      <c r="C17" s="10"/>
      <c r="D17" s="9"/>
      <c r="E17" s="72">
        <v>23933041.27</v>
      </c>
      <c r="F17" s="72">
        <v>1216464</v>
      </c>
      <c r="G17" s="72">
        <v>449577.06</v>
      </c>
      <c r="H17" s="73" t="s">
        <v>53</v>
      </c>
      <c r="I17" s="72">
        <v>145782</v>
      </c>
      <c r="J17" s="72">
        <v>16010462.76</v>
      </c>
      <c r="K17" s="72">
        <v>17475139.140000001</v>
      </c>
      <c r="L17" s="72">
        <v>15271572</v>
      </c>
      <c r="M17" s="72">
        <v>1198372.24</v>
      </c>
      <c r="N17" s="10"/>
      <c r="O17" s="10" t="s">
        <v>82</v>
      </c>
    </row>
    <row r="18" spans="1:15" ht="20.45" customHeight="1">
      <c r="A18" s="10"/>
      <c r="B18" s="91" t="s">
        <v>110</v>
      </c>
      <c r="C18" s="10"/>
      <c r="D18" s="9"/>
      <c r="E18" s="72">
        <v>13054721.25</v>
      </c>
      <c r="F18" s="72">
        <v>12670</v>
      </c>
      <c r="G18" s="72">
        <v>136317.66</v>
      </c>
      <c r="H18" s="79">
        <v>812730</v>
      </c>
      <c r="I18" s="72">
        <v>75400</v>
      </c>
      <c r="J18" s="72">
        <v>12967171</v>
      </c>
      <c r="K18" s="72">
        <v>12333062.619999999</v>
      </c>
      <c r="L18" s="72">
        <v>2128008</v>
      </c>
      <c r="M18" s="72">
        <v>655456</v>
      </c>
      <c r="N18" s="10"/>
      <c r="O18" s="10" t="s">
        <v>83</v>
      </c>
    </row>
    <row r="19" spans="1:15" ht="20.45" customHeight="1">
      <c r="A19" s="10"/>
      <c r="B19" s="91" t="s">
        <v>111</v>
      </c>
      <c r="C19" s="10"/>
      <c r="D19" s="9"/>
      <c r="E19" s="72">
        <v>14043961.460000001</v>
      </c>
      <c r="F19" s="72">
        <v>345750</v>
      </c>
      <c r="G19" s="72">
        <v>268594.94</v>
      </c>
      <c r="H19" s="73">
        <v>1191818</v>
      </c>
      <c r="I19" s="72">
        <v>351877.74</v>
      </c>
      <c r="J19" s="72">
        <v>20624907</v>
      </c>
      <c r="K19" s="72">
        <v>15295637.1</v>
      </c>
      <c r="L19" s="72">
        <v>7687870</v>
      </c>
      <c r="M19" s="72">
        <v>9657581</v>
      </c>
      <c r="N19" s="10"/>
      <c r="O19" s="10" t="s">
        <v>84</v>
      </c>
    </row>
    <row r="20" spans="1:15" ht="20.45" customHeight="1">
      <c r="A20" s="10"/>
      <c r="B20" s="91" t="s">
        <v>112</v>
      </c>
      <c r="C20" s="10"/>
      <c r="D20" s="9"/>
      <c r="E20" s="72">
        <v>16799488.879999999</v>
      </c>
      <c r="F20" s="72">
        <v>198497</v>
      </c>
      <c r="G20" s="72">
        <v>204536.3</v>
      </c>
      <c r="H20" s="73" t="s">
        <v>53</v>
      </c>
      <c r="I20" s="72">
        <v>65627</v>
      </c>
      <c r="J20" s="72">
        <v>21699780</v>
      </c>
      <c r="K20" s="72">
        <v>20468704.649999999</v>
      </c>
      <c r="L20" s="72">
        <v>1460200</v>
      </c>
      <c r="M20" s="72">
        <v>718973</v>
      </c>
      <c r="N20" s="10"/>
      <c r="O20" s="10" t="s">
        <v>99</v>
      </c>
    </row>
    <row r="21" spans="1:15" ht="20.45" customHeight="1">
      <c r="A21" s="10"/>
      <c r="B21" s="91" t="s">
        <v>113</v>
      </c>
      <c r="C21" s="11"/>
      <c r="D21" s="8"/>
      <c r="E21" s="72">
        <v>17107330.129999999</v>
      </c>
      <c r="F21" s="72">
        <v>98149.5</v>
      </c>
      <c r="G21" s="72">
        <v>427254.18</v>
      </c>
      <c r="H21" s="73" t="s">
        <v>53</v>
      </c>
      <c r="I21" s="72">
        <v>125450</v>
      </c>
      <c r="J21" s="72">
        <v>23497493</v>
      </c>
      <c r="K21" s="72">
        <v>16710837.220000001</v>
      </c>
      <c r="L21" s="72">
        <v>2786370</v>
      </c>
      <c r="M21" s="72">
        <v>12425225</v>
      </c>
      <c r="N21" s="10"/>
      <c r="O21" s="11" t="s">
        <v>100</v>
      </c>
    </row>
    <row r="22" spans="1:15" s="32" customFormat="1" ht="20.45" customHeight="1">
      <c r="A22" s="29"/>
      <c r="B22" s="29" t="s">
        <v>36</v>
      </c>
      <c r="C22" s="29"/>
      <c r="D22" s="30"/>
      <c r="E22" s="80">
        <f t="shared" ref="E22:M22" si="1">SUM(E23:E25)</f>
        <v>41394176.649999999</v>
      </c>
      <c r="F22" s="80">
        <f t="shared" si="1"/>
        <v>538715</v>
      </c>
      <c r="G22" s="80">
        <f t="shared" si="1"/>
        <v>391921.27000000008</v>
      </c>
      <c r="H22" s="86" t="s">
        <v>53</v>
      </c>
      <c r="I22" s="80">
        <f t="shared" si="1"/>
        <v>260825</v>
      </c>
      <c r="J22" s="80">
        <f t="shared" si="1"/>
        <v>66801655.039999999</v>
      </c>
      <c r="K22" s="80">
        <f t="shared" si="1"/>
        <v>58001825.729999997</v>
      </c>
      <c r="L22" s="80">
        <f t="shared" si="1"/>
        <v>15224380</v>
      </c>
      <c r="M22" s="80">
        <f t="shared" si="1"/>
        <v>19643176.119999997</v>
      </c>
      <c r="N22" s="24" t="s">
        <v>45</v>
      </c>
      <c r="O22" s="31"/>
    </row>
    <row r="23" spans="1:15" s="32" customFormat="1" ht="20.45" customHeight="1">
      <c r="A23" s="33"/>
      <c r="B23" s="92" t="s">
        <v>114</v>
      </c>
      <c r="C23" s="34"/>
      <c r="D23" s="35"/>
      <c r="E23" s="81">
        <v>14461265.609999999</v>
      </c>
      <c r="F23" s="81">
        <v>289075</v>
      </c>
      <c r="G23" s="81">
        <v>170033.89</v>
      </c>
      <c r="H23" s="82" t="s">
        <v>53</v>
      </c>
      <c r="I23" s="81">
        <v>127125</v>
      </c>
      <c r="J23" s="81">
        <v>35335654</v>
      </c>
      <c r="K23" s="81">
        <v>26167554.870000001</v>
      </c>
      <c r="L23" s="81">
        <v>11082300</v>
      </c>
      <c r="M23" s="81">
        <v>10627777.01</v>
      </c>
      <c r="N23" s="36"/>
      <c r="O23" s="34" t="s">
        <v>66</v>
      </c>
    </row>
    <row r="24" spans="1:15" s="32" customFormat="1" ht="20.45" customHeight="1">
      <c r="A24" s="33"/>
      <c r="B24" s="92" t="s">
        <v>115</v>
      </c>
      <c r="C24" s="37"/>
      <c r="D24" s="35"/>
      <c r="E24" s="81">
        <v>12554240.789999999</v>
      </c>
      <c r="F24" s="81">
        <v>98249</v>
      </c>
      <c r="G24" s="81">
        <v>133842.67000000001</v>
      </c>
      <c r="H24" s="82" t="s">
        <v>53</v>
      </c>
      <c r="I24" s="81">
        <v>44000</v>
      </c>
      <c r="J24" s="81">
        <v>12554240.789999999</v>
      </c>
      <c r="K24" s="81">
        <v>12533954.18</v>
      </c>
      <c r="L24" s="81">
        <v>2241340</v>
      </c>
      <c r="M24" s="81">
        <v>1023094.28</v>
      </c>
      <c r="N24" s="38"/>
      <c r="O24" s="39" t="s">
        <v>85</v>
      </c>
    </row>
    <row r="25" spans="1:15" s="31" customFormat="1" ht="20.45" customHeight="1">
      <c r="A25" s="33"/>
      <c r="B25" s="92" t="s">
        <v>116</v>
      </c>
      <c r="C25" s="34"/>
      <c r="D25" s="35"/>
      <c r="E25" s="81">
        <v>14378670.25</v>
      </c>
      <c r="F25" s="81">
        <v>151391</v>
      </c>
      <c r="G25" s="81">
        <v>88044.71</v>
      </c>
      <c r="H25" s="82" t="s">
        <v>53</v>
      </c>
      <c r="I25" s="81">
        <v>89700</v>
      </c>
      <c r="J25" s="81">
        <v>18911760.25</v>
      </c>
      <c r="K25" s="81">
        <v>19300316.68</v>
      </c>
      <c r="L25" s="81">
        <v>1900740</v>
      </c>
      <c r="M25" s="81">
        <v>7992304.8300000001</v>
      </c>
      <c r="N25" s="36"/>
      <c r="O25" s="34" t="s">
        <v>86</v>
      </c>
    </row>
    <row r="26" spans="1:15" ht="20.45" customHeight="1">
      <c r="A26" s="34"/>
      <c r="B26" s="92" t="s">
        <v>150</v>
      </c>
      <c r="C26" s="33"/>
      <c r="D26" s="90"/>
      <c r="E26" s="81">
        <v>12061965.16</v>
      </c>
      <c r="F26" s="81">
        <v>18737.599999999999</v>
      </c>
      <c r="G26" s="82">
        <v>449403.56</v>
      </c>
      <c r="H26" s="82" t="s">
        <v>53</v>
      </c>
      <c r="I26" s="81">
        <v>79850</v>
      </c>
      <c r="J26" s="81">
        <v>13786677</v>
      </c>
      <c r="K26" s="81">
        <v>13830648.93</v>
      </c>
      <c r="L26" s="81">
        <v>1889914</v>
      </c>
      <c r="M26" s="76">
        <v>439709</v>
      </c>
      <c r="N26" s="39" t="s">
        <v>101</v>
      </c>
      <c r="O26" s="10"/>
    </row>
    <row r="27" spans="1:15" s="10" customFormat="1" ht="20.45" customHeight="1">
      <c r="B27" s="40" t="s">
        <v>37</v>
      </c>
      <c r="C27" s="12"/>
      <c r="D27" s="6"/>
      <c r="E27" s="78">
        <f>SUM(E28:E30)</f>
        <v>49209277.639999993</v>
      </c>
      <c r="F27" s="78">
        <f t="shared" ref="F27:M27" si="2">SUM(F28:F30)</f>
        <v>853546.41</v>
      </c>
      <c r="G27" s="78">
        <f t="shared" si="2"/>
        <v>943394.90000000014</v>
      </c>
      <c r="H27" s="78">
        <f t="shared" si="2"/>
        <v>2927174</v>
      </c>
      <c r="I27" s="78">
        <f t="shared" si="2"/>
        <v>3048720.53</v>
      </c>
      <c r="J27" s="78">
        <f t="shared" si="2"/>
        <v>93865565.5</v>
      </c>
      <c r="K27" s="78">
        <f t="shared" si="2"/>
        <v>92650116.789999992</v>
      </c>
      <c r="L27" s="78">
        <f t="shared" si="2"/>
        <v>17377060</v>
      </c>
      <c r="M27" s="78">
        <f t="shared" si="2"/>
        <v>15715793.370000001</v>
      </c>
      <c r="N27" s="24" t="s">
        <v>46</v>
      </c>
      <c r="O27" s="31"/>
    </row>
    <row r="28" spans="1:15" s="32" customFormat="1" ht="20.45" customHeight="1">
      <c r="A28" s="10"/>
      <c r="B28" s="91" t="s">
        <v>117</v>
      </c>
      <c r="C28" s="12"/>
      <c r="D28" s="6"/>
      <c r="E28" s="72">
        <v>18615574.309999999</v>
      </c>
      <c r="F28" s="72">
        <v>665303.41</v>
      </c>
      <c r="G28" s="74">
        <v>330811.45</v>
      </c>
      <c r="H28" s="72">
        <v>821985</v>
      </c>
      <c r="I28" s="72">
        <v>2578157.5499999998</v>
      </c>
      <c r="J28" s="72">
        <v>36563465.5</v>
      </c>
      <c r="K28" s="72">
        <v>46298583.520000003</v>
      </c>
      <c r="L28" s="72">
        <v>8590300</v>
      </c>
      <c r="M28" s="72">
        <v>6434889.8700000001</v>
      </c>
      <c r="N28" s="26"/>
      <c r="O28" s="5" t="s">
        <v>54</v>
      </c>
    </row>
    <row r="29" spans="1:15" s="32" customFormat="1" ht="20.45" customHeight="1">
      <c r="A29" s="33"/>
      <c r="B29" s="92" t="s">
        <v>118</v>
      </c>
      <c r="C29" s="34"/>
      <c r="D29" s="35"/>
      <c r="E29" s="81">
        <v>18793356.68</v>
      </c>
      <c r="F29" s="81">
        <v>188243</v>
      </c>
      <c r="G29" s="81">
        <v>372761.9</v>
      </c>
      <c r="H29" s="83">
        <v>1654973</v>
      </c>
      <c r="I29" s="81">
        <v>386882.98</v>
      </c>
      <c r="J29" s="81">
        <v>35575001</v>
      </c>
      <c r="K29" s="81">
        <v>26556292.84</v>
      </c>
      <c r="L29" s="81">
        <v>2837390</v>
      </c>
      <c r="M29" s="81">
        <v>2734386.5</v>
      </c>
      <c r="N29" s="41"/>
      <c r="O29" s="39" t="s">
        <v>67</v>
      </c>
    </row>
    <row r="30" spans="1:15" ht="20.45" customHeight="1">
      <c r="A30" s="33"/>
      <c r="B30" s="92" t="s">
        <v>119</v>
      </c>
      <c r="C30" s="34"/>
      <c r="D30" s="35"/>
      <c r="E30" s="81">
        <v>11800346.65</v>
      </c>
      <c r="F30" s="82"/>
      <c r="G30" s="82">
        <v>239821.55</v>
      </c>
      <c r="H30" s="82">
        <v>450216</v>
      </c>
      <c r="I30" s="81">
        <v>83680</v>
      </c>
      <c r="J30" s="81">
        <v>21727099</v>
      </c>
      <c r="K30" s="81">
        <v>19795240.43</v>
      </c>
      <c r="L30" s="81">
        <v>5949370</v>
      </c>
      <c r="M30" s="81">
        <v>6546517</v>
      </c>
      <c r="N30" s="36"/>
      <c r="O30" s="34" t="s">
        <v>87</v>
      </c>
    </row>
    <row r="31" spans="1:15" ht="20.45" customHeight="1">
      <c r="A31" s="7"/>
      <c r="B31" s="40" t="s">
        <v>38</v>
      </c>
      <c r="C31" s="40"/>
      <c r="D31" s="42"/>
      <c r="E31" s="75">
        <f t="shared" ref="E31:J31" si="3">SUM(E32:E36)</f>
        <v>94201205.520000011</v>
      </c>
      <c r="F31" s="75">
        <f t="shared" si="3"/>
        <v>2258616</v>
      </c>
      <c r="G31" s="75">
        <f t="shared" si="3"/>
        <v>2500725.0599999996</v>
      </c>
      <c r="H31" s="75">
        <f t="shared" si="3"/>
        <v>1855102</v>
      </c>
      <c r="I31" s="75">
        <f t="shared" si="3"/>
        <v>600521.09</v>
      </c>
      <c r="J31" s="75">
        <f t="shared" si="3"/>
        <v>123566067.95999999</v>
      </c>
      <c r="K31" s="75">
        <f>SUM(K32:K35)</f>
        <v>113502930.20999999</v>
      </c>
      <c r="L31" s="75">
        <f>SUM(L32:L35)</f>
        <v>20083250</v>
      </c>
      <c r="M31" s="75">
        <f>SUM(M32:M35)</f>
        <v>25699426.109999999</v>
      </c>
      <c r="N31" s="24" t="s">
        <v>47</v>
      </c>
      <c r="O31" s="31"/>
    </row>
    <row r="32" spans="1:15" ht="20.45" customHeight="1">
      <c r="A32" s="7"/>
      <c r="B32" s="91" t="s">
        <v>120</v>
      </c>
      <c r="C32" s="12"/>
      <c r="D32" s="42"/>
      <c r="E32" s="84">
        <v>31773446.960000001</v>
      </c>
      <c r="F32" s="84">
        <v>1916268</v>
      </c>
      <c r="G32" s="84">
        <v>424632.85</v>
      </c>
      <c r="H32" s="94" t="s">
        <v>53</v>
      </c>
      <c r="I32" s="84">
        <v>249983</v>
      </c>
      <c r="J32" s="84">
        <v>33125039.5</v>
      </c>
      <c r="K32" s="72">
        <v>46827910.119999997</v>
      </c>
      <c r="L32" s="72">
        <v>8410886</v>
      </c>
      <c r="M32" s="72">
        <v>8161536.0999999996</v>
      </c>
      <c r="N32" s="26"/>
      <c r="O32" s="5" t="s">
        <v>55</v>
      </c>
    </row>
    <row r="33" spans="1:15" s="32" customFormat="1" ht="20.45" customHeight="1">
      <c r="A33" s="7"/>
      <c r="B33" s="91" t="s">
        <v>121</v>
      </c>
      <c r="C33" s="12"/>
      <c r="D33" s="42"/>
      <c r="E33" s="84">
        <v>18957565.370000001</v>
      </c>
      <c r="F33" s="84">
        <v>200419</v>
      </c>
      <c r="G33" s="84">
        <v>744419.89</v>
      </c>
      <c r="H33" s="94" t="s">
        <v>53</v>
      </c>
      <c r="I33" s="84">
        <v>64033</v>
      </c>
      <c r="J33" s="84">
        <v>23206046</v>
      </c>
      <c r="K33" s="72">
        <v>25840410.649999999</v>
      </c>
      <c r="L33" s="72">
        <v>3788650</v>
      </c>
      <c r="M33" s="72">
        <v>8600408.5600000005</v>
      </c>
      <c r="N33" s="26"/>
      <c r="O33" s="5" t="s">
        <v>56</v>
      </c>
    </row>
    <row r="34" spans="1:15" s="32" customFormat="1" ht="20.45" customHeight="1">
      <c r="A34" s="33"/>
      <c r="B34" s="92" t="s">
        <v>122</v>
      </c>
      <c r="C34" s="34"/>
      <c r="D34" s="35"/>
      <c r="E34" s="84">
        <v>14388003.130000001</v>
      </c>
      <c r="F34" s="84">
        <v>103983</v>
      </c>
      <c r="G34" s="84">
        <v>943503.77</v>
      </c>
      <c r="H34" s="94" t="s">
        <v>53</v>
      </c>
      <c r="I34" s="84">
        <v>57500</v>
      </c>
      <c r="J34" s="84">
        <v>23851524.800000001</v>
      </c>
      <c r="K34" s="81">
        <v>18168992.739999998</v>
      </c>
      <c r="L34" s="81">
        <v>4341139</v>
      </c>
      <c r="M34" s="81">
        <v>1570706</v>
      </c>
      <c r="N34" s="36"/>
      <c r="O34" s="5" t="s">
        <v>69</v>
      </c>
    </row>
    <row r="35" spans="1:15" ht="20.45" customHeight="1">
      <c r="A35" s="31"/>
      <c r="B35" s="92" t="s">
        <v>123</v>
      </c>
      <c r="C35" s="31"/>
      <c r="D35" s="43"/>
      <c r="E35" s="84">
        <v>14683540.52</v>
      </c>
      <c r="F35" s="84">
        <v>2500</v>
      </c>
      <c r="G35" s="94" t="s">
        <v>53</v>
      </c>
      <c r="H35" s="84">
        <v>752413</v>
      </c>
      <c r="I35" s="84">
        <v>108000.09</v>
      </c>
      <c r="J35" s="84">
        <v>23106462.66</v>
      </c>
      <c r="K35" s="82">
        <v>22665616.699999999</v>
      </c>
      <c r="L35" s="82">
        <v>3542575</v>
      </c>
      <c r="M35" s="82">
        <v>7366775.4500000002</v>
      </c>
      <c r="N35" s="36"/>
      <c r="O35" s="5" t="s">
        <v>68</v>
      </c>
    </row>
    <row r="36" spans="1:15" ht="21.75">
      <c r="B36" s="92" t="s">
        <v>124</v>
      </c>
      <c r="C36" s="31"/>
      <c r="D36" s="43"/>
      <c r="E36" s="84">
        <v>14398649.539999999</v>
      </c>
      <c r="F36" s="84">
        <v>35446</v>
      </c>
      <c r="G36" s="84">
        <v>388168.55</v>
      </c>
      <c r="H36" s="84">
        <v>1102689</v>
      </c>
      <c r="I36" s="84">
        <v>121005</v>
      </c>
      <c r="J36" s="84">
        <v>20276995</v>
      </c>
      <c r="K36" s="81">
        <v>20630013.940000001</v>
      </c>
      <c r="L36" s="81">
        <v>17513095</v>
      </c>
      <c r="M36" s="81">
        <v>7337626</v>
      </c>
      <c r="N36" s="36"/>
      <c r="O36" s="34" t="s">
        <v>102</v>
      </c>
    </row>
    <row r="48" spans="1:15">
      <c r="O48" s="10"/>
    </row>
    <row r="49" spans="5:15">
      <c r="E49" s="44"/>
      <c r="F49" s="44"/>
      <c r="G49" s="44"/>
      <c r="H49" s="45"/>
      <c r="I49" s="44"/>
      <c r="J49" s="44"/>
      <c r="K49" s="44"/>
      <c r="L49" s="44"/>
      <c r="M49" s="44"/>
      <c r="N49" s="10"/>
      <c r="O49" s="10"/>
    </row>
    <row r="50" spans="5:15">
      <c r="E50" s="44"/>
      <c r="F50" s="44"/>
      <c r="G50" s="44"/>
      <c r="H50" s="46"/>
      <c r="I50" s="44"/>
      <c r="J50" s="44"/>
      <c r="K50" s="44"/>
      <c r="L50" s="44"/>
      <c r="M50" s="44"/>
      <c r="N50" s="10"/>
      <c r="O50" s="10"/>
    </row>
    <row r="51" spans="5:15">
      <c r="E51" s="10" t="s">
        <v>30</v>
      </c>
      <c r="F51" s="10"/>
      <c r="G51" s="10"/>
      <c r="H51" s="10"/>
      <c r="I51" s="10"/>
      <c r="J51" s="10"/>
      <c r="K51" s="10"/>
      <c r="L51" s="10"/>
      <c r="M51" s="10"/>
      <c r="N51" s="10"/>
    </row>
  </sheetData>
  <mergeCells count="7">
    <mergeCell ref="B10:D10"/>
    <mergeCell ref="N4:O9"/>
    <mergeCell ref="A4:D9"/>
    <mergeCell ref="K4:M4"/>
    <mergeCell ref="K5:M5"/>
    <mergeCell ref="E5:J5"/>
    <mergeCell ref="E4:J4"/>
  </mergeCells>
  <phoneticPr fontId="0" type="noConversion"/>
  <printOptions horizontalCentered="1"/>
  <pageMargins left="0.11811023622047245" right="0.15748031496062992" top="0.6692913385826772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showGridLines="0" workbookViewId="0">
      <selection activeCell="D2" sqref="D2"/>
    </sheetView>
  </sheetViews>
  <sheetFormatPr defaultRowHeight="18.75"/>
  <cols>
    <col min="1" max="1" width="1.7109375" style="5" customWidth="1"/>
    <col min="2" max="2" width="9.140625" style="5"/>
    <col min="3" max="3" width="6" style="5" customWidth="1"/>
    <col min="4" max="4" width="11.28515625" style="5" customWidth="1"/>
    <col min="5" max="5" width="15.28515625" style="5" customWidth="1"/>
    <col min="6" max="6" width="14.140625" style="5" customWidth="1"/>
    <col min="7" max="7" width="12.85546875" style="5" customWidth="1"/>
    <col min="8" max="9" width="13.28515625" style="5" customWidth="1"/>
    <col min="10" max="11" width="15" style="5" customWidth="1"/>
    <col min="12" max="12" width="16.28515625" style="5" customWidth="1"/>
    <col min="13" max="13" width="17" style="5" customWidth="1"/>
    <col min="14" max="14" width="1.28515625" style="5" customWidth="1"/>
    <col min="15" max="15" width="36.140625" style="5" bestFit="1" customWidth="1"/>
    <col min="16" max="16" width="8.140625" style="5" customWidth="1"/>
    <col min="17" max="16384" width="9.140625" style="5"/>
  </cols>
  <sheetData>
    <row r="1" spans="1:15" s="2" customFormat="1" ht="21">
      <c r="B1" s="1" t="s">
        <v>1</v>
      </c>
      <c r="C1" s="47">
        <v>16.2</v>
      </c>
      <c r="D1" s="1" t="s">
        <v>152</v>
      </c>
    </row>
    <row r="2" spans="1:15" s="4" customFormat="1" ht="19.5">
      <c r="B2" s="3" t="s">
        <v>2</v>
      </c>
      <c r="C2" s="48">
        <v>16.2</v>
      </c>
      <c r="D2" s="3" t="s">
        <v>156</v>
      </c>
    </row>
    <row r="3" spans="1:15" ht="4.5" customHeight="1"/>
    <row r="4" spans="1:15">
      <c r="A4" s="103" t="s">
        <v>11</v>
      </c>
      <c r="B4" s="103"/>
      <c r="C4" s="103"/>
      <c r="D4" s="104"/>
      <c r="E4" s="97" t="s">
        <v>12</v>
      </c>
      <c r="F4" s="103"/>
      <c r="G4" s="103"/>
      <c r="H4" s="103"/>
      <c r="I4" s="103"/>
      <c r="J4" s="104"/>
      <c r="K4" s="109" t="s">
        <v>13</v>
      </c>
      <c r="L4" s="110"/>
      <c r="M4" s="110"/>
      <c r="N4" s="97" t="s">
        <v>15</v>
      </c>
      <c r="O4" s="98"/>
    </row>
    <row r="5" spans="1:15" ht="16.5" customHeight="1">
      <c r="A5" s="105"/>
      <c r="B5" s="105"/>
      <c r="C5" s="105"/>
      <c r="D5" s="106"/>
      <c r="E5" s="114" t="s">
        <v>6</v>
      </c>
      <c r="F5" s="107"/>
      <c r="G5" s="107"/>
      <c r="H5" s="107"/>
      <c r="I5" s="107"/>
      <c r="J5" s="108"/>
      <c r="K5" s="111" t="s">
        <v>14</v>
      </c>
      <c r="L5" s="112"/>
      <c r="M5" s="113"/>
      <c r="N5" s="99"/>
      <c r="O5" s="100"/>
    </row>
    <row r="6" spans="1:15" ht="22.5" customHeight="1">
      <c r="A6" s="105"/>
      <c r="B6" s="105"/>
      <c r="C6" s="105"/>
      <c r="D6" s="106"/>
      <c r="E6" s="18"/>
      <c r="F6" s="18"/>
      <c r="G6" s="18"/>
      <c r="H6" s="18"/>
      <c r="I6" s="18"/>
      <c r="J6" s="19"/>
      <c r="K6" s="18"/>
      <c r="L6" s="18" t="s">
        <v>13</v>
      </c>
      <c r="M6" s="18" t="s">
        <v>13</v>
      </c>
      <c r="N6" s="99"/>
      <c r="O6" s="100"/>
    </row>
    <row r="7" spans="1:15" ht="22.5" customHeight="1">
      <c r="A7" s="105"/>
      <c r="B7" s="105"/>
      <c r="C7" s="105"/>
      <c r="D7" s="106"/>
      <c r="E7" s="20" t="s">
        <v>3</v>
      </c>
      <c r="F7" s="20" t="s">
        <v>22</v>
      </c>
      <c r="G7" s="20" t="s">
        <v>4</v>
      </c>
      <c r="H7" s="20" t="s">
        <v>5</v>
      </c>
      <c r="I7" s="20" t="s">
        <v>26</v>
      </c>
      <c r="J7" s="20" t="s">
        <v>9</v>
      </c>
      <c r="K7" s="20" t="s">
        <v>16</v>
      </c>
      <c r="L7" s="20" t="s">
        <v>31</v>
      </c>
      <c r="M7" s="20" t="s">
        <v>32</v>
      </c>
      <c r="N7" s="99"/>
      <c r="O7" s="100"/>
    </row>
    <row r="8" spans="1:15" ht="21" customHeight="1">
      <c r="A8" s="105"/>
      <c r="B8" s="105"/>
      <c r="C8" s="105"/>
      <c r="D8" s="106"/>
      <c r="E8" s="20" t="s">
        <v>21</v>
      </c>
      <c r="F8" s="20" t="s">
        <v>23</v>
      </c>
      <c r="G8" s="20" t="s">
        <v>7</v>
      </c>
      <c r="H8" s="20" t="s">
        <v>24</v>
      </c>
      <c r="I8" s="20" t="s">
        <v>8</v>
      </c>
      <c r="J8" s="20" t="s">
        <v>10</v>
      </c>
      <c r="K8" s="20" t="s">
        <v>17</v>
      </c>
      <c r="L8" s="20" t="s">
        <v>18</v>
      </c>
      <c r="M8" s="20" t="s">
        <v>19</v>
      </c>
      <c r="N8" s="99"/>
      <c r="O8" s="100"/>
    </row>
    <row r="9" spans="1:15" ht="21" customHeight="1">
      <c r="A9" s="107"/>
      <c r="B9" s="107"/>
      <c r="C9" s="107"/>
      <c r="D9" s="108"/>
      <c r="E9" s="21" t="s">
        <v>27</v>
      </c>
      <c r="F9" s="21" t="s">
        <v>29</v>
      </c>
      <c r="G9" s="21"/>
      <c r="H9" s="21" t="s">
        <v>25</v>
      </c>
      <c r="I9" s="21"/>
      <c r="J9" s="21"/>
      <c r="K9" s="21" t="s">
        <v>14</v>
      </c>
      <c r="L9" s="21" t="s">
        <v>28</v>
      </c>
      <c r="M9" s="21" t="s">
        <v>20</v>
      </c>
      <c r="N9" s="101"/>
      <c r="O9" s="102"/>
    </row>
    <row r="10" spans="1:15" ht="24.6" customHeight="1">
      <c r="A10" s="7"/>
      <c r="B10" s="40" t="s">
        <v>39</v>
      </c>
      <c r="C10" s="40"/>
      <c r="D10" s="42"/>
      <c r="E10" s="75">
        <f>SUM(E11:E21)</f>
        <v>164522024.40000001</v>
      </c>
      <c r="F10" s="75">
        <f t="shared" ref="F10:M10" si="0">SUM(F11:F21)</f>
        <v>2373097.29</v>
      </c>
      <c r="G10" s="75">
        <f t="shared" si="0"/>
        <v>4788787.8800000008</v>
      </c>
      <c r="H10" s="75">
        <f t="shared" si="0"/>
        <v>5650627.4000000004</v>
      </c>
      <c r="I10" s="75">
        <f t="shared" si="0"/>
        <v>7069196.5099999998</v>
      </c>
      <c r="J10" s="75">
        <f t="shared" si="0"/>
        <v>244878721.17999998</v>
      </c>
      <c r="K10" s="75">
        <f t="shared" si="0"/>
        <v>220816204.75</v>
      </c>
      <c r="L10" s="75">
        <f t="shared" si="0"/>
        <v>52195315</v>
      </c>
      <c r="M10" s="75">
        <f t="shared" si="0"/>
        <v>74231407.189999998</v>
      </c>
      <c r="N10" s="24" t="s">
        <v>48</v>
      </c>
    </row>
    <row r="11" spans="1:15" ht="24.6" customHeight="1">
      <c r="A11" s="7"/>
      <c r="B11" s="91" t="s">
        <v>125</v>
      </c>
      <c r="C11" s="12"/>
      <c r="D11" s="42"/>
      <c r="E11" s="72">
        <v>15206394.289999999</v>
      </c>
      <c r="F11" s="72">
        <v>723788.51</v>
      </c>
      <c r="G11" s="72">
        <v>1042464.09</v>
      </c>
      <c r="H11" s="73" t="s">
        <v>53</v>
      </c>
      <c r="I11" s="72">
        <v>5131042.5599999996</v>
      </c>
      <c r="J11" s="72">
        <v>13884839</v>
      </c>
      <c r="K11" s="72">
        <v>22076540.850000001</v>
      </c>
      <c r="L11" s="72">
        <v>2722690</v>
      </c>
      <c r="M11" s="72">
        <v>7805770.9900000002</v>
      </c>
      <c r="N11" s="26"/>
      <c r="O11" s="5" t="s">
        <v>57</v>
      </c>
    </row>
    <row r="12" spans="1:15" ht="24.6" customHeight="1">
      <c r="A12" s="7"/>
      <c r="B12" s="91" t="s">
        <v>126</v>
      </c>
      <c r="C12" s="11"/>
      <c r="D12" s="42"/>
      <c r="E12" s="72">
        <v>16096311.93</v>
      </c>
      <c r="F12" s="72">
        <v>254032.78</v>
      </c>
      <c r="G12" s="72">
        <v>144208.10999999999</v>
      </c>
      <c r="H12" s="73">
        <v>1956443</v>
      </c>
      <c r="I12" s="72">
        <v>135010.5</v>
      </c>
      <c r="J12" s="72">
        <v>12271305</v>
      </c>
      <c r="K12" s="72">
        <v>20161623.140000001</v>
      </c>
      <c r="L12" s="72">
        <v>1231500</v>
      </c>
      <c r="M12" s="73">
        <v>16648987</v>
      </c>
      <c r="N12" s="26"/>
      <c r="O12" s="5" t="s">
        <v>58</v>
      </c>
    </row>
    <row r="13" spans="1:15" s="32" customFormat="1" ht="24.6" customHeight="1">
      <c r="A13" s="31"/>
      <c r="B13" s="92" t="s">
        <v>127</v>
      </c>
      <c r="C13" s="31"/>
      <c r="D13" s="43"/>
      <c r="E13" s="81">
        <v>19272346.43</v>
      </c>
      <c r="F13" s="81">
        <v>585490.80000000005</v>
      </c>
      <c r="G13" s="72">
        <v>567326.68000000005</v>
      </c>
      <c r="H13" s="82">
        <v>9506.4</v>
      </c>
      <c r="I13" s="81">
        <v>70207.05</v>
      </c>
      <c r="J13" s="81">
        <v>36096573.049999997</v>
      </c>
      <c r="K13" s="81">
        <v>25665698.239999998</v>
      </c>
      <c r="L13" s="82">
        <v>1846900</v>
      </c>
      <c r="M13" s="81">
        <v>2595439.5</v>
      </c>
      <c r="N13" s="31"/>
      <c r="O13" s="31" t="s">
        <v>70</v>
      </c>
    </row>
    <row r="14" spans="1:15" s="31" customFormat="1" ht="24.6" customHeight="1">
      <c r="B14" s="92" t="s">
        <v>128</v>
      </c>
      <c r="D14" s="43"/>
      <c r="E14" s="81">
        <v>13340600.84</v>
      </c>
      <c r="F14" s="81">
        <v>82850.2</v>
      </c>
      <c r="G14" s="81">
        <v>232517.02</v>
      </c>
      <c r="H14" s="81">
        <v>734237</v>
      </c>
      <c r="I14" s="81">
        <v>83610</v>
      </c>
      <c r="J14" s="81">
        <v>22066099.800000001</v>
      </c>
      <c r="K14" s="81">
        <v>27307553.77</v>
      </c>
      <c r="L14" s="81">
        <v>729000</v>
      </c>
      <c r="M14" s="81">
        <v>15628144.33</v>
      </c>
      <c r="O14" s="31" t="s">
        <v>71</v>
      </c>
    </row>
    <row r="15" spans="1:15" s="32" customFormat="1" ht="24.6" customHeight="1">
      <c r="A15" s="33"/>
      <c r="B15" s="92" t="s">
        <v>129</v>
      </c>
      <c r="C15" s="34"/>
      <c r="D15" s="35"/>
      <c r="E15" s="81">
        <v>16634592.73</v>
      </c>
      <c r="F15" s="81">
        <v>22388</v>
      </c>
      <c r="G15" s="81">
        <v>1096973.45</v>
      </c>
      <c r="H15" s="82" t="s">
        <v>53</v>
      </c>
      <c r="I15" s="81">
        <v>109729</v>
      </c>
      <c r="J15" s="81">
        <v>29325388</v>
      </c>
      <c r="K15" s="81">
        <v>18762826.039999999</v>
      </c>
      <c r="L15" s="81">
        <v>12930450</v>
      </c>
      <c r="M15" s="81">
        <v>1085765.27</v>
      </c>
      <c r="N15" s="49"/>
      <c r="O15" s="39" t="s">
        <v>72</v>
      </c>
    </row>
    <row r="16" spans="1:15" s="32" customFormat="1" ht="24.6" customHeight="1">
      <c r="A16" s="33"/>
      <c r="B16" s="92" t="s">
        <v>130</v>
      </c>
      <c r="C16" s="34"/>
      <c r="D16" s="35"/>
      <c r="E16" s="81">
        <v>14380027.83</v>
      </c>
      <c r="F16" s="81">
        <v>220080</v>
      </c>
      <c r="G16" s="81">
        <v>198537.24</v>
      </c>
      <c r="H16" s="82">
        <v>898406</v>
      </c>
      <c r="I16" s="82">
        <v>155230</v>
      </c>
      <c r="J16" s="81">
        <v>20362673.800000001</v>
      </c>
      <c r="K16" s="81">
        <v>17463690.010000002</v>
      </c>
      <c r="L16" s="81">
        <v>3498380</v>
      </c>
      <c r="M16" s="81">
        <v>9591457.1199999992</v>
      </c>
      <c r="N16" s="31"/>
      <c r="O16" s="34" t="s">
        <v>73</v>
      </c>
    </row>
    <row r="17" spans="1:15" s="32" customFormat="1" ht="24.6" customHeight="1">
      <c r="A17" s="31"/>
      <c r="B17" s="92" t="s">
        <v>131</v>
      </c>
      <c r="C17" s="31"/>
      <c r="D17" s="43"/>
      <c r="E17" s="81">
        <v>14278837.75</v>
      </c>
      <c r="F17" s="81">
        <v>88718</v>
      </c>
      <c r="G17" s="81">
        <v>1055422.28</v>
      </c>
      <c r="H17" s="82" t="s">
        <v>53</v>
      </c>
      <c r="I17" s="81">
        <v>124030</v>
      </c>
      <c r="J17" s="81">
        <v>23250975.75</v>
      </c>
      <c r="K17" s="81">
        <v>20920093.050000001</v>
      </c>
      <c r="L17" s="81">
        <v>2599250</v>
      </c>
      <c r="M17" s="81">
        <v>9536314.0399999991</v>
      </c>
      <c r="N17" s="31"/>
      <c r="O17" s="31" t="s">
        <v>90</v>
      </c>
    </row>
    <row r="18" spans="1:15" s="32" customFormat="1" ht="24.6" customHeight="1">
      <c r="A18" s="31"/>
      <c r="B18" s="92" t="s">
        <v>132</v>
      </c>
      <c r="C18" s="31"/>
      <c r="D18" s="43"/>
      <c r="E18" s="81">
        <v>14193231.67</v>
      </c>
      <c r="F18" s="81">
        <v>157479</v>
      </c>
      <c r="G18" s="81">
        <v>172616.29</v>
      </c>
      <c r="H18" s="82">
        <v>425305</v>
      </c>
      <c r="I18" s="81">
        <v>672226</v>
      </c>
      <c r="J18" s="81">
        <v>25871103.75</v>
      </c>
      <c r="K18" s="81">
        <v>21617635.940000001</v>
      </c>
      <c r="L18" s="81">
        <v>16899000</v>
      </c>
      <c r="M18" s="81">
        <v>1452193</v>
      </c>
      <c r="N18" s="31"/>
      <c r="O18" s="31" t="s">
        <v>91</v>
      </c>
    </row>
    <row r="19" spans="1:15" s="32" customFormat="1" ht="24.6" customHeight="1">
      <c r="A19" s="33"/>
      <c r="B19" s="92" t="s">
        <v>133</v>
      </c>
      <c r="C19" s="34"/>
      <c r="D19" s="35"/>
      <c r="E19" s="81">
        <v>14743233.539999999</v>
      </c>
      <c r="F19" s="81">
        <v>66783</v>
      </c>
      <c r="G19" s="82" t="s">
        <v>53</v>
      </c>
      <c r="H19" s="82">
        <v>184399</v>
      </c>
      <c r="I19" s="81">
        <v>169684</v>
      </c>
      <c r="J19" s="81">
        <v>27363607</v>
      </c>
      <c r="K19" s="81">
        <v>17590420.579999998</v>
      </c>
      <c r="L19" s="81">
        <v>3047360</v>
      </c>
      <c r="M19" s="81">
        <v>784367.6</v>
      </c>
      <c r="N19" s="31"/>
      <c r="O19" s="34" t="s">
        <v>92</v>
      </c>
    </row>
    <row r="20" spans="1:15" s="32" customFormat="1" ht="24.6" customHeight="1">
      <c r="A20" s="33"/>
      <c r="B20" s="92" t="s">
        <v>134</v>
      </c>
      <c r="C20" s="34"/>
      <c r="D20" s="35"/>
      <c r="E20" s="81">
        <v>13797082.609999999</v>
      </c>
      <c r="F20" s="81">
        <v>5161</v>
      </c>
      <c r="G20" s="81">
        <v>166043.24</v>
      </c>
      <c r="H20" s="82">
        <v>638197</v>
      </c>
      <c r="I20" s="81">
        <v>248337</v>
      </c>
      <c r="J20" s="81">
        <v>16318331</v>
      </c>
      <c r="K20" s="81">
        <v>14181740.41</v>
      </c>
      <c r="L20" s="81">
        <v>2781590</v>
      </c>
      <c r="M20" s="81">
        <v>9102968.3399999999</v>
      </c>
      <c r="N20" s="49"/>
      <c r="O20" s="39" t="s">
        <v>93</v>
      </c>
    </row>
    <row r="21" spans="1:15" s="32" customFormat="1" ht="24.6" customHeight="1">
      <c r="A21" s="31"/>
      <c r="B21" s="92" t="s">
        <v>135</v>
      </c>
      <c r="C21" s="31"/>
      <c r="D21" s="43"/>
      <c r="E21" s="81">
        <v>12579364.779999999</v>
      </c>
      <c r="F21" s="82">
        <v>166326</v>
      </c>
      <c r="G21" s="81">
        <v>112679.48</v>
      </c>
      <c r="H21" s="82">
        <v>804134</v>
      </c>
      <c r="I21" s="81">
        <v>170090.4</v>
      </c>
      <c r="J21" s="81">
        <v>18067825.030000001</v>
      </c>
      <c r="K21" s="81">
        <v>15068382.720000001</v>
      </c>
      <c r="L21" s="81">
        <v>3909195</v>
      </c>
      <c r="M21" s="82" t="s">
        <v>53</v>
      </c>
      <c r="N21" s="31"/>
      <c r="O21" s="31" t="s">
        <v>94</v>
      </c>
    </row>
    <row r="22" spans="1:15" s="32" customFormat="1" ht="24.6" customHeight="1">
      <c r="A22" s="33"/>
      <c r="B22" s="50" t="s">
        <v>40</v>
      </c>
      <c r="C22" s="50"/>
      <c r="D22" s="51"/>
      <c r="E22" s="85">
        <f>SUM(E23:E27)</f>
        <v>18290879156.829998</v>
      </c>
      <c r="F22" s="85">
        <f t="shared" ref="F22:M22" si="1">SUM(F23:F27)</f>
        <v>503848.2</v>
      </c>
      <c r="G22" s="85">
        <f t="shared" si="1"/>
        <v>2279932.67</v>
      </c>
      <c r="H22" s="85">
        <f t="shared" si="1"/>
        <v>1882517.69</v>
      </c>
      <c r="I22" s="85">
        <f t="shared" si="1"/>
        <v>1103480.1299999999</v>
      </c>
      <c r="J22" s="85">
        <f t="shared" si="1"/>
        <v>127072762.73999999</v>
      </c>
      <c r="K22" s="85">
        <f t="shared" si="1"/>
        <v>93186835.140000015</v>
      </c>
      <c r="L22" s="85">
        <f t="shared" si="1"/>
        <v>14856933.899999999</v>
      </c>
      <c r="M22" s="85">
        <f t="shared" si="1"/>
        <v>26347964.120000001</v>
      </c>
      <c r="N22" s="52" t="s">
        <v>49</v>
      </c>
      <c r="O22" s="33"/>
    </row>
    <row r="23" spans="1:15" s="32" customFormat="1" ht="24.6" customHeight="1">
      <c r="A23" s="31"/>
      <c r="B23" s="92" t="s">
        <v>136</v>
      </c>
      <c r="C23" s="37"/>
      <c r="D23" s="53"/>
      <c r="E23" s="81">
        <v>17581133.550000001</v>
      </c>
      <c r="F23" s="81">
        <v>90691</v>
      </c>
      <c r="G23" s="81">
        <v>998340.09</v>
      </c>
      <c r="H23" s="86" t="s">
        <v>53</v>
      </c>
      <c r="I23" s="81">
        <v>18850</v>
      </c>
      <c r="J23" s="81">
        <v>19173588</v>
      </c>
      <c r="K23" s="81">
        <v>24261474</v>
      </c>
      <c r="L23" s="81">
        <v>2353700</v>
      </c>
      <c r="M23" s="81">
        <v>8091427.0999999996</v>
      </c>
      <c r="N23" s="54"/>
      <c r="O23" s="32" t="s">
        <v>59</v>
      </c>
    </row>
    <row r="24" spans="1:15" s="32" customFormat="1" ht="24.6" customHeight="1">
      <c r="A24" s="33"/>
      <c r="B24" s="92" t="s">
        <v>137</v>
      </c>
      <c r="C24" s="34"/>
      <c r="D24" s="35"/>
      <c r="E24" s="81">
        <v>12420693.34</v>
      </c>
      <c r="F24" s="81">
        <v>22540</v>
      </c>
      <c r="G24" s="81">
        <v>134179.70000000001</v>
      </c>
      <c r="H24" s="82">
        <v>997271.69</v>
      </c>
      <c r="I24" s="81">
        <v>442636</v>
      </c>
      <c r="J24" s="81">
        <v>38229101</v>
      </c>
      <c r="K24" s="81">
        <v>16543558.57</v>
      </c>
      <c r="L24" s="81">
        <v>2732300</v>
      </c>
      <c r="M24" s="81">
        <v>1962455.74</v>
      </c>
      <c r="N24" s="31"/>
      <c r="O24" s="31" t="s">
        <v>78</v>
      </c>
    </row>
    <row r="25" spans="1:15" s="32" customFormat="1" ht="24.6" customHeight="1">
      <c r="A25" s="31"/>
      <c r="B25" s="92" t="s">
        <v>138</v>
      </c>
      <c r="C25" s="31"/>
      <c r="D25" s="43"/>
      <c r="E25" s="81">
        <v>18236194341</v>
      </c>
      <c r="F25" s="81">
        <v>159770</v>
      </c>
      <c r="G25" s="81">
        <v>891040.99</v>
      </c>
      <c r="H25" s="82">
        <v>85196</v>
      </c>
      <c r="I25" s="81">
        <v>442636</v>
      </c>
      <c r="J25" s="81">
        <v>38229010</v>
      </c>
      <c r="K25" s="81">
        <v>25256027.66</v>
      </c>
      <c r="L25" s="81">
        <v>5091543</v>
      </c>
      <c r="M25" s="81">
        <v>14348434.439999999</v>
      </c>
      <c r="N25" s="31"/>
      <c r="O25" s="31" t="s">
        <v>74</v>
      </c>
    </row>
    <row r="26" spans="1:15" s="32" customFormat="1" ht="24.6" customHeight="1">
      <c r="A26" s="31"/>
      <c r="B26" s="92" t="s">
        <v>139</v>
      </c>
      <c r="C26" s="31"/>
      <c r="D26" s="43"/>
      <c r="E26" s="81">
        <v>13418097.619999999</v>
      </c>
      <c r="F26" s="81">
        <v>71952.7</v>
      </c>
      <c r="G26" s="81">
        <v>106029.16</v>
      </c>
      <c r="H26" s="82">
        <v>224885</v>
      </c>
      <c r="I26" s="81">
        <v>32288.13</v>
      </c>
      <c r="J26" s="81">
        <v>16901956.739999998</v>
      </c>
      <c r="K26" s="81">
        <v>16982940.32</v>
      </c>
      <c r="L26" s="81">
        <v>817580.95</v>
      </c>
      <c r="M26" s="82">
        <v>1192696.49</v>
      </c>
      <c r="N26" s="31"/>
      <c r="O26" s="31" t="s">
        <v>89</v>
      </c>
    </row>
    <row r="27" spans="1:15" s="32" customFormat="1" ht="24.6" customHeight="1">
      <c r="A27" s="31"/>
      <c r="B27" s="92" t="s">
        <v>131</v>
      </c>
      <c r="C27" s="31"/>
      <c r="D27" s="43"/>
      <c r="E27" s="81">
        <v>11264891.32</v>
      </c>
      <c r="F27" s="81">
        <v>158894.5</v>
      </c>
      <c r="G27" s="81">
        <v>150342.73000000001</v>
      </c>
      <c r="H27" s="82">
        <v>575165</v>
      </c>
      <c r="I27" s="81">
        <v>167070</v>
      </c>
      <c r="J27" s="81">
        <v>14539107</v>
      </c>
      <c r="K27" s="81">
        <v>10142834.59</v>
      </c>
      <c r="L27" s="81">
        <v>3861809.95</v>
      </c>
      <c r="M27" s="81">
        <v>752950.35</v>
      </c>
      <c r="N27" s="31"/>
      <c r="O27" s="31" t="s">
        <v>90</v>
      </c>
    </row>
    <row r="28" spans="1:15">
      <c r="B28" s="92" t="s">
        <v>140</v>
      </c>
      <c r="C28" s="31"/>
      <c r="D28" s="43"/>
      <c r="E28" s="81">
        <v>14679686.369999999</v>
      </c>
      <c r="F28" s="81">
        <v>11936</v>
      </c>
      <c r="G28" s="82">
        <v>1012024.56</v>
      </c>
      <c r="H28" s="82" t="s">
        <v>53</v>
      </c>
      <c r="I28" s="81">
        <v>56374</v>
      </c>
      <c r="J28" s="81">
        <v>37877515</v>
      </c>
      <c r="K28" s="81">
        <v>16456.68</v>
      </c>
      <c r="L28" s="81">
        <v>2439228.7200000002</v>
      </c>
      <c r="M28" s="81">
        <v>1633848</v>
      </c>
      <c r="N28" s="31"/>
      <c r="O28" s="31" t="s">
        <v>103</v>
      </c>
    </row>
    <row r="29" spans="1:15">
      <c r="E29" s="44"/>
      <c r="F29" s="44"/>
      <c r="G29" s="44"/>
      <c r="H29" s="45"/>
      <c r="I29" s="44"/>
      <c r="J29" s="44"/>
      <c r="K29" s="44"/>
      <c r="L29" s="44"/>
      <c r="M29" s="44"/>
      <c r="N29" s="10"/>
      <c r="O29" s="10"/>
    </row>
    <row r="30" spans="1:15">
      <c r="E30" s="44"/>
      <c r="F30" s="44"/>
      <c r="G30" s="44"/>
      <c r="H30" s="46"/>
      <c r="I30" s="44"/>
      <c r="J30" s="44"/>
      <c r="K30" s="44"/>
      <c r="L30" s="44"/>
      <c r="M30" s="44"/>
      <c r="N30" s="10"/>
      <c r="O30" s="10"/>
    </row>
    <row r="31" spans="1:15">
      <c r="E31" s="10" t="s">
        <v>30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</row>
  </sheetData>
  <mergeCells count="6">
    <mergeCell ref="N4:O9"/>
    <mergeCell ref="A4:D9"/>
    <mergeCell ref="K4:M4"/>
    <mergeCell ref="K5:M5"/>
    <mergeCell ref="E5:J5"/>
    <mergeCell ref="E4:J4"/>
  </mergeCells>
  <phoneticPr fontId="0" type="noConversion"/>
  <printOptions horizontalCentered="1"/>
  <pageMargins left="0.11811023622047245" right="0.15748031496062992" top="1.1023622047244095" bottom="0.19685039370078741" header="0.51181102362204722" footer="0.51181102362204722"/>
  <pageSetup paperSize="9" scale="8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tabSelected="1" workbookViewId="0">
      <selection activeCell="D2" sqref="D2"/>
    </sheetView>
  </sheetViews>
  <sheetFormatPr defaultRowHeight="18.75"/>
  <cols>
    <col min="1" max="1" width="1.42578125" style="32" customWidth="1"/>
    <col min="2" max="2" width="9.140625" style="32"/>
    <col min="3" max="3" width="6.5703125" style="32" customWidth="1"/>
    <col min="4" max="4" width="7.85546875" style="32" customWidth="1"/>
    <col min="5" max="5" width="15" style="32" customWidth="1"/>
    <col min="6" max="9" width="13.28515625" style="32" customWidth="1"/>
    <col min="10" max="10" width="14.85546875" style="32" customWidth="1"/>
    <col min="11" max="11" width="14.7109375" style="32" customWidth="1"/>
    <col min="12" max="12" width="15" style="32" customWidth="1"/>
    <col min="13" max="13" width="16.42578125" style="32" customWidth="1"/>
    <col min="14" max="14" width="1.28515625" style="32" customWidth="1"/>
    <col min="15" max="15" width="34.5703125" style="32" bestFit="1" customWidth="1"/>
    <col min="16" max="16384" width="9.140625" style="32"/>
  </cols>
  <sheetData>
    <row r="1" spans="1:15" s="55" customFormat="1" ht="21">
      <c r="B1" s="56" t="s">
        <v>1</v>
      </c>
      <c r="C1" s="57">
        <v>16.2</v>
      </c>
      <c r="D1" s="56" t="s">
        <v>152</v>
      </c>
    </row>
    <row r="2" spans="1:15" s="58" customFormat="1" ht="19.5">
      <c r="B2" s="59" t="s">
        <v>2</v>
      </c>
      <c r="C2" s="60">
        <v>16.2</v>
      </c>
      <c r="D2" s="59" t="s">
        <v>157</v>
      </c>
    </row>
    <row r="3" spans="1:15" ht="4.5" customHeight="1"/>
    <row r="4" spans="1:15" ht="23.25" customHeight="1">
      <c r="A4" s="115" t="s">
        <v>11</v>
      </c>
      <c r="B4" s="115"/>
      <c r="C4" s="115"/>
      <c r="D4" s="116"/>
      <c r="E4" s="121" t="s">
        <v>12</v>
      </c>
      <c r="F4" s="115"/>
      <c r="G4" s="115"/>
      <c r="H4" s="115"/>
      <c r="I4" s="115"/>
      <c r="J4" s="116"/>
      <c r="K4" s="122" t="s">
        <v>13</v>
      </c>
      <c r="L4" s="123"/>
      <c r="M4" s="123"/>
      <c r="N4" s="121" t="s">
        <v>15</v>
      </c>
      <c r="O4" s="124"/>
    </row>
    <row r="5" spans="1:15" ht="23.25" customHeight="1">
      <c r="A5" s="117"/>
      <c r="B5" s="117"/>
      <c r="C5" s="117"/>
      <c r="D5" s="118"/>
      <c r="E5" s="129" t="s">
        <v>6</v>
      </c>
      <c r="F5" s="119"/>
      <c r="G5" s="119"/>
      <c r="H5" s="119"/>
      <c r="I5" s="119"/>
      <c r="J5" s="120"/>
      <c r="K5" s="130" t="s">
        <v>14</v>
      </c>
      <c r="L5" s="131"/>
      <c r="M5" s="132"/>
      <c r="N5" s="125"/>
      <c r="O5" s="126"/>
    </row>
    <row r="6" spans="1:15" ht="23.25" customHeight="1">
      <c r="A6" s="117"/>
      <c r="B6" s="117"/>
      <c r="C6" s="117"/>
      <c r="D6" s="118"/>
      <c r="E6" s="61"/>
      <c r="F6" s="61"/>
      <c r="G6" s="61"/>
      <c r="H6" s="61"/>
      <c r="I6" s="61"/>
      <c r="J6" s="62"/>
      <c r="K6" s="61"/>
      <c r="L6" s="61" t="s">
        <v>13</v>
      </c>
      <c r="M6" s="61" t="s">
        <v>13</v>
      </c>
      <c r="N6" s="125"/>
      <c r="O6" s="126"/>
    </row>
    <row r="7" spans="1:15" ht="23.25" customHeight="1">
      <c r="A7" s="117"/>
      <c r="B7" s="117"/>
      <c r="C7" s="117"/>
      <c r="D7" s="118"/>
      <c r="E7" s="63" t="s">
        <v>3</v>
      </c>
      <c r="F7" s="63" t="s">
        <v>22</v>
      </c>
      <c r="G7" s="63" t="s">
        <v>4</v>
      </c>
      <c r="H7" s="63" t="s">
        <v>5</v>
      </c>
      <c r="I7" s="63" t="s">
        <v>26</v>
      </c>
      <c r="J7" s="63" t="s">
        <v>9</v>
      </c>
      <c r="K7" s="63" t="s">
        <v>16</v>
      </c>
      <c r="L7" s="63" t="s">
        <v>31</v>
      </c>
      <c r="M7" s="63" t="s">
        <v>32</v>
      </c>
      <c r="N7" s="125"/>
      <c r="O7" s="126"/>
    </row>
    <row r="8" spans="1:15" ht="23.25" customHeight="1">
      <c r="A8" s="117"/>
      <c r="B8" s="117"/>
      <c r="C8" s="117"/>
      <c r="D8" s="118"/>
      <c r="E8" s="63" t="s">
        <v>21</v>
      </c>
      <c r="F8" s="63" t="s">
        <v>23</v>
      </c>
      <c r="G8" s="63" t="s">
        <v>7</v>
      </c>
      <c r="H8" s="63" t="s">
        <v>24</v>
      </c>
      <c r="I8" s="63" t="s">
        <v>8</v>
      </c>
      <c r="J8" s="63" t="s">
        <v>10</v>
      </c>
      <c r="K8" s="63" t="s">
        <v>17</v>
      </c>
      <c r="L8" s="63" t="s">
        <v>18</v>
      </c>
      <c r="M8" s="63" t="s">
        <v>19</v>
      </c>
      <c r="N8" s="125"/>
      <c r="O8" s="126"/>
    </row>
    <row r="9" spans="1:15" ht="23.25" customHeight="1">
      <c r="A9" s="119"/>
      <c r="B9" s="119"/>
      <c r="C9" s="119"/>
      <c r="D9" s="120"/>
      <c r="E9" s="64" t="s">
        <v>27</v>
      </c>
      <c r="F9" s="64" t="s">
        <v>29</v>
      </c>
      <c r="G9" s="64"/>
      <c r="H9" s="64" t="s">
        <v>25</v>
      </c>
      <c r="I9" s="64"/>
      <c r="J9" s="64"/>
      <c r="K9" s="64" t="s">
        <v>14</v>
      </c>
      <c r="L9" s="64" t="s">
        <v>28</v>
      </c>
      <c r="M9" s="64" t="s">
        <v>20</v>
      </c>
      <c r="N9" s="127"/>
      <c r="O9" s="128"/>
    </row>
    <row r="10" spans="1:15" ht="24.95" customHeight="1">
      <c r="A10" s="33"/>
      <c r="B10" s="50" t="s">
        <v>41</v>
      </c>
      <c r="C10" s="50"/>
      <c r="D10" s="51"/>
      <c r="E10" s="85">
        <f>SUM(E11)</f>
        <v>20062996</v>
      </c>
      <c r="F10" s="85">
        <f t="shared" ref="F10:M10" si="0">SUM(F11)</f>
        <v>1190628</v>
      </c>
      <c r="G10" s="85">
        <f t="shared" si="0"/>
        <v>344326.3</v>
      </c>
      <c r="H10" s="86" t="s">
        <v>53</v>
      </c>
      <c r="I10" s="85">
        <f t="shared" si="0"/>
        <v>2418537</v>
      </c>
      <c r="J10" s="85">
        <f t="shared" si="0"/>
        <v>22671010</v>
      </c>
      <c r="K10" s="85">
        <f t="shared" si="0"/>
        <v>331810265.58999997</v>
      </c>
      <c r="L10" s="85">
        <f t="shared" si="0"/>
        <v>3439600</v>
      </c>
      <c r="M10" s="85">
        <f t="shared" si="0"/>
        <v>5111566.8</v>
      </c>
      <c r="N10" s="52" t="s">
        <v>50</v>
      </c>
      <c r="O10" s="33"/>
    </row>
    <row r="11" spans="1:15" ht="24.95" customHeight="1">
      <c r="A11" s="33"/>
      <c r="B11" s="92" t="s">
        <v>141</v>
      </c>
      <c r="C11" s="37"/>
      <c r="D11" s="51"/>
      <c r="E11" s="81">
        <v>20062996</v>
      </c>
      <c r="F11" s="81">
        <v>1190628</v>
      </c>
      <c r="G11" s="81">
        <v>344326.3</v>
      </c>
      <c r="H11" s="86" t="s">
        <v>53</v>
      </c>
      <c r="I11" s="81">
        <v>2418537</v>
      </c>
      <c r="J11" s="81">
        <v>22671010</v>
      </c>
      <c r="K11" s="81">
        <v>331810265.58999997</v>
      </c>
      <c r="L11" s="81">
        <v>3439600</v>
      </c>
      <c r="M11" s="81">
        <v>5111566.8</v>
      </c>
      <c r="N11" s="54"/>
      <c r="O11" s="32" t="s">
        <v>60</v>
      </c>
    </row>
    <row r="12" spans="1:15" ht="24.95" customHeight="1">
      <c r="A12" s="31"/>
      <c r="B12" s="50" t="s">
        <v>42</v>
      </c>
      <c r="C12" s="37"/>
      <c r="D12" s="53"/>
      <c r="E12" s="85">
        <f>SUM(E13:E14)</f>
        <v>31304558.550000001</v>
      </c>
      <c r="F12" s="85">
        <f>SUM(F13:F14)</f>
        <v>563031</v>
      </c>
      <c r="G12" s="85">
        <f t="shared" ref="G12:M12" si="1">SUM(G13:G14)</f>
        <v>368728.94</v>
      </c>
      <c r="H12" s="87">
        <f t="shared" si="1"/>
        <v>1045287</v>
      </c>
      <c r="I12" s="85">
        <f t="shared" si="1"/>
        <v>503848</v>
      </c>
      <c r="J12" s="85">
        <f t="shared" si="1"/>
        <v>46229770.890000001</v>
      </c>
      <c r="K12" s="85">
        <f t="shared" si="1"/>
        <v>46743690.859999999</v>
      </c>
      <c r="L12" s="85">
        <f t="shared" si="1"/>
        <v>8696523</v>
      </c>
      <c r="M12" s="85">
        <f t="shared" si="1"/>
        <v>8906369.4100000001</v>
      </c>
      <c r="N12" s="52" t="s">
        <v>51</v>
      </c>
      <c r="O12" s="31"/>
    </row>
    <row r="13" spans="1:15" ht="24.95" customHeight="1">
      <c r="A13" s="31"/>
      <c r="B13" s="92" t="s">
        <v>142</v>
      </c>
      <c r="C13" s="37"/>
      <c r="D13" s="53"/>
      <c r="E13" s="81">
        <v>19781015.890000001</v>
      </c>
      <c r="F13" s="81">
        <v>555791</v>
      </c>
      <c r="G13" s="81">
        <v>209412.88</v>
      </c>
      <c r="H13" s="86" t="s">
        <v>53</v>
      </c>
      <c r="I13" s="81">
        <v>442275</v>
      </c>
      <c r="J13" s="81">
        <v>24481566.890000001</v>
      </c>
      <c r="K13" s="81">
        <v>30277489.739999998</v>
      </c>
      <c r="L13" s="81">
        <v>5002583</v>
      </c>
      <c r="M13" s="81">
        <v>7762696.4100000001</v>
      </c>
      <c r="N13" s="54"/>
      <c r="O13" s="32" t="s">
        <v>61</v>
      </c>
    </row>
    <row r="14" spans="1:15" s="31" customFormat="1" ht="24.95" customHeight="1">
      <c r="B14" s="92" t="s">
        <v>143</v>
      </c>
      <c r="C14" s="37"/>
      <c r="D14" s="53"/>
      <c r="E14" s="81">
        <v>11523542.66</v>
      </c>
      <c r="F14" s="81">
        <v>7240</v>
      </c>
      <c r="G14" s="81">
        <v>159316.06</v>
      </c>
      <c r="H14" s="82">
        <v>1045287</v>
      </c>
      <c r="I14" s="81">
        <v>61573</v>
      </c>
      <c r="J14" s="81">
        <v>21748204</v>
      </c>
      <c r="K14" s="81">
        <v>16466201.119999999</v>
      </c>
      <c r="L14" s="81">
        <v>3693940</v>
      </c>
      <c r="M14" s="81">
        <v>1143673</v>
      </c>
      <c r="N14" s="54"/>
      <c r="O14" s="31" t="s">
        <v>63</v>
      </c>
    </row>
    <row r="15" spans="1:15" s="31" customFormat="1" ht="24.95" customHeight="1">
      <c r="A15" s="29"/>
      <c r="B15" s="29" t="s">
        <v>43</v>
      </c>
      <c r="C15" s="29"/>
      <c r="D15" s="30"/>
      <c r="E15" s="80">
        <f>SUM(E16:E17)</f>
        <v>37347652.239999995</v>
      </c>
      <c r="F15" s="80">
        <f t="shared" ref="F15:M15" si="2">SUM(F16:F17)</f>
        <v>679715.5</v>
      </c>
      <c r="G15" s="80">
        <f t="shared" si="2"/>
        <v>323975.21000000002</v>
      </c>
      <c r="H15" s="80">
        <f>SUM(H16:H17)</f>
        <v>1823252</v>
      </c>
      <c r="I15" s="80">
        <f t="shared" si="2"/>
        <v>210014</v>
      </c>
      <c r="J15" s="80">
        <f t="shared" si="2"/>
        <v>53309417</v>
      </c>
      <c r="K15" s="80">
        <f t="shared" si="2"/>
        <v>44888818.390000001</v>
      </c>
      <c r="L15" s="80">
        <f t="shared" si="2"/>
        <v>9348357</v>
      </c>
      <c r="M15" s="80">
        <f t="shared" si="2"/>
        <v>19844047.609999999</v>
      </c>
      <c r="N15" s="65" t="s">
        <v>52</v>
      </c>
      <c r="O15" s="33"/>
    </row>
    <row r="16" spans="1:15" ht="24.95" customHeight="1">
      <c r="A16" s="31"/>
      <c r="B16" s="92" t="s">
        <v>144</v>
      </c>
      <c r="C16" s="31"/>
      <c r="D16" s="43"/>
      <c r="E16" s="81">
        <v>20278207.52</v>
      </c>
      <c r="F16" s="81">
        <v>399480</v>
      </c>
      <c r="G16" s="81">
        <v>323975.21000000002</v>
      </c>
      <c r="H16" s="81">
        <v>1341623</v>
      </c>
      <c r="I16" s="81">
        <v>83150</v>
      </c>
      <c r="J16" s="81">
        <v>25960628</v>
      </c>
      <c r="K16" s="81">
        <v>22178328.559999999</v>
      </c>
      <c r="L16" s="81">
        <v>4035355</v>
      </c>
      <c r="M16" s="81">
        <v>11191059.99</v>
      </c>
      <c r="N16" s="31"/>
      <c r="O16" s="31" t="s">
        <v>75</v>
      </c>
    </row>
    <row r="17" spans="1:15" ht="24.95" customHeight="1">
      <c r="A17" s="31"/>
      <c r="B17" s="92" t="s">
        <v>145</v>
      </c>
      <c r="C17" s="31"/>
      <c r="D17" s="43"/>
      <c r="E17" s="81">
        <v>17069444.719999999</v>
      </c>
      <c r="F17" s="81">
        <v>280235.5</v>
      </c>
      <c r="G17" s="82" t="s">
        <v>153</v>
      </c>
      <c r="H17" s="82">
        <v>481629</v>
      </c>
      <c r="I17" s="81">
        <v>126864</v>
      </c>
      <c r="J17" s="81">
        <v>27348789</v>
      </c>
      <c r="K17" s="81">
        <v>22710489.829999998</v>
      </c>
      <c r="L17" s="81">
        <v>5313002</v>
      </c>
      <c r="M17" s="81">
        <v>8652987.6199999992</v>
      </c>
      <c r="N17" s="31"/>
      <c r="O17" s="31" t="s">
        <v>76</v>
      </c>
    </row>
    <row r="18" spans="1:15" ht="24.95" customHeight="1">
      <c r="A18" s="29"/>
      <c r="B18" s="29" t="s">
        <v>62</v>
      </c>
      <c r="C18" s="29"/>
      <c r="D18" s="30"/>
      <c r="E18" s="80">
        <f>SUM(E19:E22)</f>
        <v>58688956.000000007</v>
      </c>
      <c r="F18" s="80">
        <f t="shared" ref="F18:M18" si="3">SUM(F19:F22)</f>
        <v>1181588</v>
      </c>
      <c r="G18" s="80">
        <f t="shared" si="3"/>
        <v>561709.74</v>
      </c>
      <c r="H18" s="80">
        <f>SUM(H19:H22)</f>
        <v>1475198</v>
      </c>
      <c r="I18" s="80">
        <f>SUM(I19:I22)</f>
        <v>490743.15</v>
      </c>
      <c r="J18" s="80">
        <f>SUM(J19:J22)</f>
        <v>97815964</v>
      </c>
      <c r="K18" s="80">
        <f t="shared" si="3"/>
        <v>76877838.729999989</v>
      </c>
      <c r="L18" s="80">
        <f t="shared" si="3"/>
        <v>13698325</v>
      </c>
      <c r="M18" s="80">
        <f t="shared" si="3"/>
        <v>21007499.390000001</v>
      </c>
      <c r="N18" s="52" t="s">
        <v>64</v>
      </c>
      <c r="O18" s="39"/>
    </row>
    <row r="19" spans="1:15" ht="24.95" customHeight="1">
      <c r="A19" s="33"/>
      <c r="B19" s="92" t="s">
        <v>146</v>
      </c>
      <c r="C19" s="34"/>
      <c r="D19" s="35"/>
      <c r="E19" s="81">
        <v>17548718.280000001</v>
      </c>
      <c r="F19" s="81">
        <v>508496</v>
      </c>
      <c r="G19" s="81">
        <v>252008.71</v>
      </c>
      <c r="H19" s="82">
        <v>392980</v>
      </c>
      <c r="I19" s="81">
        <v>125335</v>
      </c>
      <c r="J19" s="81">
        <v>28386180.620000001</v>
      </c>
      <c r="K19" s="81">
        <v>20538351.489999998</v>
      </c>
      <c r="L19" s="82">
        <v>3014570</v>
      </c>
      <c r="M19" s="81">
        <v>2483863.88</v>
      </c>
      <c r="N19" s="49"/>
      <c r="O19" s="39" t="s">
        <v>96</v>
      </c>
    </row>
    <row r="20" spans="1:15" s="31" customFormat="1" ht="24.95" customHeight="1">
      <c r="A20" s="33"/>
      <c r="B20" s="92" t="s">
        <v>147</v>
      </c>
      <c r="C20" s="34"/>
      <c r="D20" s="35"/>
      <c r="E20" s="81">
        <v>15498078.560000001</v>
      </c>
      <c r="F20" s="81">
        <v>300147</v>
      </c>
      <c r="G20" s="81">
        <v>208585.14</v>
      </c>
      <c r="H20" s="82">
        <v>78372</v>
      </c>
      <c r="I20" s="81">
        <v>108995</v>
      </c>
      <c r="J20" s="81">
        <v>28386180.620000001</v>
      </c>
      <c r="K20" s="81">
        <v>20538351.489999998</v>
      </c>
      <c r="L20" s="81">
        <v>3014570</v>
      </c>
      <c r="M20" s="81">
        <v>10176864.279999999</v>
      </c>
      <c r="O20" s="34" t="s">
        <v>77</v>
      </c>
    </row>
    <row r="21" spans="1:15" s="31" customFormat="1" ht="24.95" customHeight="1">
      <c r="A21" s="33"/>
      <c r="B21" s="92" t="s">
        <v>148</v>
      </c>
      <c r="C21" s="34"/>
      <c r="D21" s="35"/>
      <c r="E21" s="81">
        <v>12021228.6</v>
      </c>
      <c r="F21" s="81">
        <v>166355</v>
      </c>
      <c r="G21" s="81">
        <v>101115.89</v>
      </c>
      <c r="H21" s="82">
        <v>865350</v>
      </c>
      <c r="I21" s="81">
        <v>132825.15</v>
      </c>
      <c r="J21" s="81">
        <v>26047246.760000002</v>
      </c>
      <c r="K21" s="81">
        <v>20085843</v>
      </c>
      <c r="L21" s="81">
        <v>3970150</v>
      </c>
      <c r="M21" s="81">
        <v>1141574.23</v>
      </c>
      <c r="N21" s="49"/>
      <c r="O21" s="49" t="s">
        <v>95</v>
      </c>
    </row>
    <row r="22" spans="1:15" s="31" customFormat="1" ht="24.95" customHeight="1">
      <c r="A22" s="66"/>
      <c r="B22" s="93" t="s">
        <v>149</v>
      </c>
      <c r="C22" s="67"/>
      <c r="D22" s="68"/>
      <c r="E22" s="88">
        <v>13620930.560000001</v>
      </c>
      <c r="F22" s="88">
        <v>206590</v>
      </c>
      <c r="G22" s="88" t="s">
        <v>154</v>
      </c>
      <c r="H22" s="89">
        <v>138496</v>
      </c>
      <c r="I22" s="88">
        <v>123588</v>
      </c>
      <c r="J22" s="88">
        <v>14996356</v>
      </c>
      <c r="K22" s="88">
        <v>15715292.75</v>
      </c>
      <c r="L22" s="88">
        <v>3699035</v>
      </c>
      <c r="M22" s="88">
        <v>7205197</v>
      </c>
      <c r="N22" s="69"/>
      <c r="O22" s="67" t="s">
        <v>97</v>
      </c>
    </row>
    <row r="23" spans="1:15" s="31" customFormat="1" ht="6.75" customHeight="1">
      <c r="A23" s="33"/>
      <c r="B23" s="34"/>
      <c r="C23" s="34"/>
      <c r="D23" s="33"/>
      <c r="E23" s="44"/>
      <c r="F23" s="44"/>
      <c r="G23" s="44"/>
      <c r="H23" s="46"/>
      <c r="I23" s="44"/>
      <c r="J23" s="44"/>
      <c r="K23" s="44"/>
      <c r="L23" s="44"/>
      <c r="M23" s="44"/>
      <c r="O23" s="34"/>
    </row>
    <row r="24" spans="1:15">
      <c r="B24" s="32" t="s">
        <v>33</v>
      </c>
      <c r="E24" s="70"/>
      <c r="F24" s="70"/>
      <c r="G24" s="70"/>
      <c r="H24" s="71"/>
      <c r="I24" s="70"/>
      <c r="J24" s="70"/>
      <c r="K24" s="70"/>
      <c r="L24" s="70"/>
      <c r="M24" s="70"/>
      <c r="N24" s="70"/>
    </row>
    <row r="25" spans="1:15" ht="20.25" customHeight="1">
      <c r="B25" s="32" t="s">
        <v>34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</row>
  </sheetData>
  <mergeCells count="6">
    <mergeCell ref="A4:D9"/>
    <mergeCell ref="E4:J4"/>
    <mergeCell ref="K4:M4"/>
    <mergeCell ref="N4:O9"/>
    <mergeCell ref="E5:J5"/>
    <mergeCell ref="K5:M5"/>
  </mergeCells>
  <phoneticPr fontId="2" type="noConversion"/>
  <printOptions horizontalCentered="1"/>
  <pageMargins left="0.15748031496062992" right="0" top="0.78740157480314965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T-16.2</vt:lpstr>
      <vt:lpstr>T-16.2 (ต่อ)</vt:lpstr>
      <vt:lpstr>T-16.2 (ต่อ1)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WarcomPT</cp:lastModifiedBy>
  <cp:lastPrinted>2015-06-12T02:46:35Z</cp:lastPrinted>
  <dcterms:created xsi:type="dcterms:W3CDTF">1997-06-13T10:07:54Z</dcterms:created>
  <dcterms:modified xsi:type="dcterms:W3CDTF">2015-10-14T03:13:11Z</dcterms:modified>
</cp:coreProperties>
</file>