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2" windowWidth="7260" windowHeight="4068"/>
  </bookViews>
  <sheets>
    <sheet name="ตาราง2" sheetId="2" r:id="rId1"/>
  </sheets>
  <calcPr calcId="145621"/>
</workbook>
</file>

<file path=xl/calcChain.xml><?xml version="1.0" encoding="utf-8"?>
<calcChain xmlns="http://schemas.openxmlformats.org/spreadsheetml/2006/main">
  <c r="B35" i="2" l="1"/>
  <c r="B30" i="2"/>
  <c r="B19" i="2"/>
  <c r="B14" i="2"/>
  <c r="B23" i="2"/>
  <c r="B24" i="2"/>
  <c r="B25" i="2"/>
  <c r="B26" i="2"/>
  <c r="B27" i="2"/>
  <c r="B28" i="2"/>
  <c r="B29" i="2"/>
  <c r="B31" i="2"/>
  <c r="B32" i="2"/>
  <c r="B33" i="2"/>
  <c r="B34" i="2"/>
  <c r="B36" i="2"/>
  <c r="B7" i="2"/>
  <c r="B8" i="2"/>
  <c r="B9" i="2"/>
  <c r="B10" i="2"/>
  <c r="B11" i="2"/>
  <c r="B12" i="2"/>
  <c r="B13" i="2"/>
  <c r="B15" i="2"/>
  <c r="B16" i="2"/>
  <c r="B17" i="2"/>
  <c r="B18" i="2"/>
  <c r="B20" i="2"/>
  <c r="B22" i="2"/>
  <c r="B6" i="2"/>
  <c r="F15" i="2" l="1"/>
  <c r="F11" i="2"/>
  <c r="F6" i="2" l="1"/>
  <c r="E15" i="2"/>
  <c r="E11" i="2"/>
  <c r="E6" i="2" l="1"/>
  <c r="E31" i="2" s="1"/>
  <c r="F31" i="2" l="1"/>
  <c r="F27" i="2"/>
  <c r="E24" i="2"/>
  <c r="E29" i="2"/>
  <c r="E36" i="2"/>
  <c r="E28" i="2"/>
  <c r="E32" i="2"/>
  <c r="E23" i="2"/>
  <c r="E25" i="2"/>
  <c r="E33" i="2"/>
  <c r="E26" i="2"/>
  <c r="E30" i="2"/>
  <c r="E34" i="2"/>
  <c r="E27" i="2"/>
  <c r="D15" i="2"/>
  <c r="D11" i="2"/>
  <c r="D6" i="2" s="1"/>
  <c r="D26" i="2" s="1"/>
  <c r="D31" i="2" l="1"/>
  <c r="D33" i="2"/>
  <c r="D24" i="2"/>
  <c r="D23" i="2"/>
  <c r="D27" i="2"/>
  <c r="D34" i="2"/>
  <c r="D29" i="2"/>
  <c r="D25" i="2"/>
  <c r="F22" i="2"/>
  <c r="D28" i="2"/>
  <c r="D32" i="2"/>
  <c r="E22" i="2"/>
  <c r="D36" i="2"/>
  <c r="C11" i="2"/>
  <c r="C15" i="2"/>
  <c r="D22" i="2" l="1"/>
  <c r="C22" i="2" l="1"/>
  <c r="C36" i="2" l="1"/>
  <c r="C35" i="2"/>
  <c r="C34" i="2"/>
  <c r="C33" i="2"/>
  <c r="C32" i="2"/>
  <c r="C28" i="2"/>
  <c r="C29" i="2"/>
  <c r="C27" i="2" l="1"/>
  <c r="C31" i="2"/>
  <c r="C26" i="2"/>
  <c r="C25" i="2"/>
  <c r="C24" i="2"/>
  <c r="C23" i="2"/>
</calcChain>
</file>

<file path=xl/sharedStrings.xml><?xml version="1.0" encoding="utf-8"?>
<sst xmlns="http://schemas.openxmlformats.org/spreadsheetml/2006/main" count="48" uniqueCount="27">
  <si>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</si>
  <si>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</si>
  <si>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</si>
  <si>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</si>
  <si>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</si>
  <si>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</si>
  <si>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</si>
  <si>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</si>
  <si>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</si>
  <si>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</si>
  <si>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</si>
  <si>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</si>
  <si>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</si>
  <si>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</si>
  <si>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</si>
  <si>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</si>
  <si>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</si>
  <si>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</si>
  <si>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ปี 2557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</si>
  <si>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</si>
  <si>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</si>
  <si>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</si>
  <si>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</si>
  <si>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</si>
  <si>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</si>
  <si>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เฉลี่ยต่อปี</t>
  </si>
  <si>
    <t>ตารางที่ 2 จำนวนและร้อยละของประชากรอายุ 15 ปีขึ้นไป จำแนกตามระดับการศึกษาที่สำเร็จและเพศ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</si>
</sst>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3" fontId="5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3" fontId="7" fillId="0" borderId="0" xfId="0" applyNumberFormat="1" applyFont="1"/>
    <xf numFmtId="188" fontId="8" fillId="0" borderId="0" xfId="0" applyNumberFormat="1" applyFont="1"/>
    <xf numFmtId="188" fontId="7" fillId="0" borderId="0" xfId="0" applyNumberFormat="1" applyFont="1" applyAlignment="1">
      <alignment horizontal="right"/>
    </xf>
    <xf numFmtId="188" fontId="7" fillId="0" borderId="0" xfId="0" applyNumberFormat="1" applyFont="1"/>
    <xf numFmtId="188" fontId="7" fillId="0" borderId="0" xfId="0" applyNumberFormat="1" applyFont="1" applyBorder="1"/>
    <xf numFmtId="0" fontId="7" fillId="0" borderId="2" xfId="0" applyFont="1" applyBorder="1"/>
    <xf numFmtId="0" fontId="5" fillId="0" borderId="0" xfId="4" applyFont="1" applyBorder="1" applyAlignment="1">
      <alignment horizontal="center" vertical="center"/>
    </xf>
    <xf numFmtId="3" fontId="5" fillId="0" borderId="0" xfId="0" applyNumberFormat="1" applyFont="1" applyAlignment="1"/>
    <xf numFmtId="0" fontId="10" fillId="0" borderId="0" xfId="4" applyFont="1" applyBorder="1" applyAlignment="1">
      <alignment vertical="center"/>
    </xf>
    <xf numFmtId="0" fontId="9" fillId="0" borderId="0" xfId="4" applyFont="1" applyBorder="1"/>
    <xf numFmtId="0" fontId="9" fillId="0" borderId="0" xfId="4" applyFont="1" applyBorder="1" applyAlignment="1" applyProtection="1">
      <alignment horizontal="left" vertical="center"/>
    </xf>
    <xf numFmtId="187" fontId="9" fillId="0" borderId="0" xfId="4" applyNumberFormat="1" applyFont="1" applyBorder="1" applyAlignment="1" applyProtection="1">
      <alignment horizontal="left" vertical="center"/>
    </xf>
    <xf numFmtId="188" fontId="9" fillId="0" borderId="0" xfId="4" applyNumberFormat="1" applyFont="1" applyAlignment="1">
      <alignment horizontal="right"/>
    </xf>
    <xf numFmtId="188" fontId="7" fillId="0" borderId="2" xfId="0" applyNumberFormat="1" applyFont="1" applyBorder="1"/>
    <xf numFmtId="0" fontId="11" fillId="0" borderId="0" xfId="0" applyFont="1" applyAlignment="1">
      <alignment vertical="center"/>
    </xf>
    <xf numFmtId="189" fontId="8" fillId="0" borderId="0" xfId="6" applyNumberFormat="1" applyFont="1" applyAlignment="1">
      <alignment horizontal="center"/>
    </xf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9"/>
  <sheetViews>
    <sheetView tabSelected="1" topLeftCell="A25" workbookViewId="0">
      <selection activeCell="B36" sqref="B36"/>
    </sheetView>
  </sheetViews>
  <sheetFormatPr defaultColWidth="9.09765625" defaultRowHeight="20.399999999999999"/>
  <cols>
    <col min="1" max="1" width="24.796875" style="1" customWidth="1"/>
    <col min="2" max="2" width="14.296875" style="1" customWidth="1"/>
    <col min="3" max="6" width="10" style="1" customWidth="1"/>
    <col min="7" max="16384" width="9.09765625" style="1"/>
  </cols>
  <sheetData>
    <row r="1" spans="1:6" ht="21">
      <c r="A1" s="4" t="s">
        <v>26</v>
      </c>
      <c r="B1" s="4"/>
      <c r="C1" s="4"/>
      <c r="D1" s="4"/>
      <c r="E1" s="4"/>
    </row>
    <row r="2" spans="1:6" ht="11.25" customHeight="1">
      <c r="A2" s="5"/>
      <c r="B2" s="5"/>
      <c r="C2" s="6"/>
      <c r="D2" s="6"/>
      <c r="E2" s="6"/>
    </row>
    <row r="3" spans="1:6" s="3" customFormat="1" ht="17.399999999999999">
      <c r="A3" s="29" t="s">
        <v>1</v>
      </c>
      <c r="B3" s="29" t="s">
        <v>25</v>
      </c>
      <c r="C3" s="31" t="s">
        <v>18</v>
      </c>
      <c r="D3" s="31"/>
      <c r="E3" s="31"/>
      <c r="F3" s="31"/>
    </row>
    <row r="4" spans="1:6" s="3" customFormat="1" ht="17.399999999999999">
      <c r="A4" s="30"/>
      <c r="B4" s="30"/>
      <c r="C4" s="8" t="s">
        <v>19</v>
      </c>
      <c r="D4" s="8" t="s">
        <v>20</v>
      </c>
      <c r="E4" s="8" t="s">
        <v>21</v>
      </c>
      <c r="F4" s="8" t="s">
        <v>22</v>
      </c>
    </row>
    <row r="5" spans="1:6" s="3" customFormat="1" ht="17.399999999999999">
      <c r="B5" s="33" t="s">
        <v>24</v>
      </c>
      <c r="C5" s="33"/>
      <c r="D5" s="33"/>
      <c r="E5" s="33"/>
      <c r="F5" s="33"/>
    </row>
    <row r="6" spans="1:6" s="3" customFormat="1" ht="18.75" customHeight="1">
      <c r="A6" s="19" t="s">
        <v>2</v>
      </c>
      <c r="B6" s="28">
        <f>(C6+D6+E6+F6)/4</f>
        <v>442266.01</v>
      </c>
      <c r="C6" s="20">
        <v>441471</v>
      </c>
      <c r="D6" s="7">
        <f>SUM(D7+D8+D9+D10+D11+D15+D20)</f>
        <v>442001</v>
      </c>
      <c r="E6" s="7">
        <f>SUM(E7+E8+E9+E10+E11+E15+E20)</f>
        <v>442488.01999999996</v>
      </c>
      <c r="F6" s="7">
        <f>SUM(F7,F8,F9,F10,F11,F15,F19,F20)</f>
        <v>443104.01999999996</v>
      </c>
    </row>
    <row r="7" spans="1:6" s="3" customFormat="1" ht="18.75" customHeight="1">
      <c r="A7" s="21" t="s">
        <v>3</v>
      </c>
      <c r="B7" s="28">
        <f t="shared" ref="B7:B20" si="0">(C7+D7+E7+F7)/4</f>
        <v>14593.452499999999</v>
      </c>
      <c r="C7" s="12">
        <v>14904.42</v>
      </c>
      <c r="D7" s="10">
        <v>14028.67</v>
      </c>
      <c r="E7" s="12">
        <v>11527.58</v>
      </c>
      <c r="F7" s="13">
        <v>17913.14</v>
      </c>
    </row>
    <row r="8" spans="1:6" s="3" customFormat="1" ht="18.75" customHeight="1">
      <c r="A8" s="22" t="s">
        <v>4</v>
      </c>
      <c r="B8" s="28">
        <f t="shared" si="0"/>
        <v>42651.235000000001</v>
      </c>
      <c r="C8" s="12">
        <v>32190.23</v>
      </c>
      <c r="D8" s="10">
        <v>44361.61</v>
      </c>
      <c r="E8" s="12">
        <v>43759.06</v>
      </c>
      <c r="F8" s="13">
        <v>50294.04</v>
      </c>
    </row>
    <row r="9" spans="1:6" s="3" customFormat="1" ht="18.75" customHeight="1">
      <c r="A9" s="23" t="s">
        <v>5</v>
      </c>
      <c r="B9" s="28">
        <f t="shared" si="0"/>
        <v>88226.782499999987</v>
      </c>
      <c r="C9" s="12">
        <v>87932.69</v>
      </c>
      <c r="D9" s="10">
        <v>94267.54</v>
      </c>
      <c r="E9" s="12">
        <v>96452.22</v>
      </c>
      <c r="F9" s="13">
        <v>74254.679999999993</v>
      </c>
    </row>
    <row r="10" spans="1:6" s="3" customFormat="1" ht="18.75" customHeight="1">
      <c r="A10" s="23" t="s">
        <v>6</v>
      </c>
      <c r="B10" s="28">
        <f t="shared" si="0"/>
        <v>88373.72</v>
      </c>
      <c r="C10" s="12">
        <v>85276.81</v>
      </c>
      <c r="D10" s="10">
        <v>87851.08</v>
      </c>
      <c r="E10" s="12">
        <v>95203.81</v>
      </c>
      <c r="F10" s="13">
        <v>85163.18</v>
      </c>
    </row>
    <row r="11" spans="1:6" s="3" customFormat="1" ht="18.75" customHeight="1">
      <c r="A11" s="22" t="s">
        <v>7</v>
      </c>
      <c r="B11" s="28">
        <f t="shared" si="0"/>
        <v>90370.117499999993</v>
      </c>
      <c r="C11" s="13">
        <f>SUM(C12:C14)</f>
        <v>96497.78</v>
      </c>
      <c r="D11" s="11">
        <f>SUM(D12:D14)</f>
        <v>88374.59</v>
      </c>
      <c r="E11" s="11">
        <f>SUM(E12:E14)</f>
        <v>87351.82</v>
      </c>
      <c r="F11" s="11">
        <f>SUM(F12:F14)</f>
        <v>89256.28</v>
      </c>
    </row>
    <row r="12" spans="1:6" s="3" customFormat="1" ht="18.75" customHeight="1">
      <c r="A12" s="23" t="s">
        <v>8</v>
      </c>
      <c r="B12" s="28">
        <f t="shared" si="0"/>
        <v>67272.2</v>
      </c>
      <c r="C12" s="12">
        <v>74727.179999999993</v>
      </c>
      <c r="D12" s="10">
        <v>68748.62</v>
      </c>
      <c r="E12" s="12">
        <v>60283.64</v>
      </c>
      <c r="F12" s="13">
        <v>65329.36</v>
      </c>
    </row>
    <row r="13" spans="1:6" s="3" customFormat="1" ht="18.75" customHeight="1">
      <c r="A13" s="23" t="s">
        <v>9</v>
      </c>
      <c r="B13" s="28">
        <f t="shared" si="0"/>
        <v>22919.952499999999</v>
      </c>
      <c r="C13" s="12">
        <v>21770.6</v>
      </c>
      <c r="D13" s="10">
        <v>19625.97</v>
      </c>
      <c r="E13" s="12">
        <v>26706.58</v>
      </c>
      <c r="F13" s="13">
        <v>23576.66</v>
      </c>
    </row>
    <row r="14" spans="1:6" s="3" customFormat="1" ht="18.75" customHeight="1">
      <c r="A14" s="24" t="s">
        <v>10</v>
      </c>
      <c r="B14" s="28">
        <f>(E14+F14)/4</f>
        <v>177.965</v>
      </c>
      <c r="C14" s="12" t="s">
        <v>0</v>
      </c>
      <c r="D14" s="10" t="s">
        <v>0</v>
      </c>
      <c r="E14" s="12">
        <v>361.6</v>
      </c>
      <c r="F14" s="13">
        <v>350.26</v>
      </c>
    </row>
    <row r="15" spans="1:6" s="3" customFormat="1" ht="18.75" customHeight="1">
      <c r="A15" s="22" t="s">
        <v>11</v>
      </c>
      <c r="B15" s="28">
        <f t="shared" si="0"/>
        <v>98954.86</v>
      </c>
      <c r="C15" s="13">
        <f>SUM(C16:C18)</f>
        <v>107133.02</v>
      </c>
      <c r="D15" s="11">
        <f>SUM(D16:D18)</f>
        <v>96451.299999999988</v>
      </c>
      <c r="E15" s="11">
        <f>SUM(E16:E18)</f>
        <v>88579.42</v>
      </c>
      <c r="F15" s="11">
        <f>SUM(F16:F18)</f>
        <v>103655.70000000001</v>
      </c>
    </row>
    <row r="16" spans="1:6" s="3" customFormat="1" ht="18.75" customHeight="1">
      <c r="A16" s="24" t="s">
        <v>12</v>
      </c>
      <c r="B16" s="28">
        <f t="shared" si="0"/>
        <v>62082.759999999995</v>
      </c>
      <c r="C16" s="12">
        <v>67963.22</v>
      </c>
      <c r="D16" s="10">
        <v>55782.09</v>
      </c>
      <c r="E16" s="12">
        <v>55523.02</v>
      </c>
      <c r="F16" s="13">
        <v>69062.710000000006</v>
      </c>
    </row>
    <row r="17" spans="1:6" s="3" customFormat="1" ht="18.75" customHeight="1">
      <c r="A17" s="24" t="s">
        <v>13</v>
      </c>
      <c r="B17" s="28">
        <f t="shared" si="0"/>
        <v>28850.842499999999</v>
      </c>
      <c r="C17" s="12">
        <v>27746.06</v>
      </c>
      <c r="D17" s="10">
        <v>32815.06</v>
      </c>
      <c r="E17" s="12">
        <v>26247.1</v>
      </c>
      <c r="F17" s="13">
        <v>28595.15</v>
      </c>
    </row>
    <row r="18" spans="1:6" s="3" customFormat="1" ht="18.75" customHeight="1">
      <c r="A18" s="24" t="s">
        <v>14</v>
      </c>
      <c r="B18" s="28">
        <f t="shared" si="0"/>
        <v>8021.2574999999997</v>
      </c>
      <c r="C18" s="12">
        <v>11423.74</v>
      </c>
      <c r="D18" s="10">
        <v>7854.15</v>
      </c>
      <c r="E18" s="12">
        <v>6809.3</v>
      </c>
      <c r="F18" s="13">
        <v>5997.84</v>
      </c>
    </row>
    <row r="19" spans="1:6" s="3" customFormat="1" ht="18.75" customHeight="1">
      <c r="A19" s="23" t="s">
        <v>15</v>
      </c>
      <c r="B19" s="28">
        <f>(C19+F19)/4</f>
        <v>391.16499999999996</v>
      </c>
      <c r="C19" s="12">
        <v>1143.0999999999999</v>
      </c>
      <c r="D19" s="10" t="s">
        <v>0</v>
      </c>
      <c r="E19" s="12" t="s">
        <v>0</v>
      </c>
      <c r="F19" s="13">
        <v>421.56</v>
      </c>
    </row>
    <row r="20" spans="1:6" s="3" customFormat="1" ht="18.75" customHeight="1">
      <c r="A20" s="23" t="s">
        <v>16</v>
      </c>
      <c r="B20" s="28">
        <f t="shared" si="0"/>
        <v>18704.677500000002</v>
      </c>
      <c r="C20" s="12">
        <v>16392.95</v>
      </c>
      <c r="D20" s="10">
        <v>16666.21</v>
      </c>
      <c r="E20" s="12">
        <v>19614.11</v>
      </c>
      <c r="F20" s="13">
        <v>22145.439999999999</v>
      </c>
    </row>
    <row r="21" spans="1:6" s="3" customFormat="1" ht="18.75" customHeight="1">
      <c r="B21" s="32" t="s">
        <v>23</v>
      </c>
      <c r="C21" s="32"/>
      <c r="D21" s="32"/>
      <c r="E21" s="32"/>
      <c r="F21" s="32"/>
    </row>
    <row r="22" spans="1:6" s="3" customFormat="1" ht="18.75" customHeight="1">
      <c r="A22" s="9" t="s">
        <v>2</v>
      </c>
      <c r="B22" s="28">
        <f>(C22+D22+E22+F22)/4</f>
        <v>99.991367613034001</v>
      </c>
      <c r="C22" s="14">
        <f>C6/C6*100</f>
        <v>100</v>
      </c>
      <c r="D22" s="14">
        <f>SUM(D23+D24+D25+D26+D27+D31+D36)</f>
        <v>100</v>
      </c>
      <c r="E22" s="14">
        <f>SUM(E23+E24+E25+E26+E27+E31+E36)</f>
        <v>100</v>
      </c>
      <c r="F22" s="14">
        <f>SUM(F23+F24+F25+F26+F27+F31+F36)</f>
        <v>99.965470452135989</v>
      </c>
    </row>
    <row r="23" spans="1:6" s="3" customFormat="1" ht="18.75" customHeight="1">
      <c r="A23" s="21" t="s">
        <v>3</v>
      </c>
      <c r="B23" s="28">
        <f t="shared" ref="B23:B36" si="1">(C23+D23+E23+F23)/4</f>
        <v>3.2994509225851627</v>
      </c>
      <c r="C23" s="16">
        <f>C7/C6*100</f>
        <v>3.3760813281053572</v>
      </c>
      <c r="D23" s="16">
        <f>D7/$D$6*100</f>
        <v>3.1739000590496405</v>
      </c>
      <c r="E23" s="16">
        <f>E7/$E$6*100</f>
        <v>2.6051733558797823</v>
      </c>
      <c r="F23" s="16">
        <v>4.0426489473058709</v>
      </c>
    </row>
    <row r="24" spans="1:6" s="3" customFormat="1" ht="18.75" customHeight="1">
      <c r="A24" s="22" t="s">
        <v>4</v>
      </c>
      <c r="B24" s="28">
        <f t="shared" si="1"/>
        <v>9.6419592569066719</v>
      </c>
      <c r="C24" s="16">
        <f>C8/C6*100</f>
        <v>7.2915842716735639</v>
      </c>
      <c r="D24" s="16">
        <f t="shared" ref="D24:D36" si="2">D8/$D$6*100</f>
        <v>10.036540641310767</v>
      </c>
      <c r="E24" s="16">
        <f t="shared" ref="E24:F36" si="3">E8/$E$6*100</f>
        <v>9.8893208453417571</v>
      </c>
      <c r="F24" s="16">
        <v>11.350391269300603</v>
      </c>
    </row>
    <row r="25" spans="1:6" s="3" customFormat="1" ht="18.75" customHeight="1">
      <c r="A25" s="23" t="s">
        <v>5</v>
      </c>
      <c r="B25" s="28">
        <f t="shared" si="1"/>
        <v>19.950276948333332</v>
      </c>
      <c r="C25" s="16">
        <f>C9/C6*100</f>
        <v>19.918112401494096</v>
      </c>
      <c r="D25" s="16">
        <f t="shared" si="2"/>
        <v>21.327449485408405</v>
      </c>
      <c r="E25" s="16">
        <f t="shared" si="3"/>
        <v>21.797702003322037</v>
      </c>
      <c r="F25" s="16">
        <v>16.7578439031088</v>
      </c>
    </row>
    <row r="26" spans="1:6" s="3" customFormat="1" ht="18.75" customHeight="1">
      <c r="A26" s="23" t="s">
        <v>6</v>
      </c>
      <c r="B26" s="28">
        <f t="shared" si="1"/>
        <v>19.981882138350365</v>
      </c>
      <c r="C26" s="16">
        <f>C10/C6*100</f>
        <v>19.316514561545379</v>
      </c>
      <c r="D26" s="16">
        <f t="shared" si="2"/>
        <v>19.875764986957041</v>
      </c>
      <c r="E26" s="16">
        <f t="shared" si="3"/>
        <v>21.515567811304813</v>
      </c>
      <c r="F26" s="16">
        <v>19.219681193594223</v>
      </c>
    </row>
    <row r="27" spans="1:6" s="3" customFormat="1" ht="18.75" customHeight="1">
      <c r="A27" s="22" t="s">
        <v>7</v>
      </c>
      <c r="B27" s="28">
        <f t="shared" si="1"/>
        <v>20.441239766747046</v>
      </c>
      <c r="C27" s="16">
        <f>SUM(C28:C30)</f>
        <v>21.858237573928974</v>
      </c>
      <c r="D27" s="16">
        <f t="shared" si="2"/>
        <v>19.994205895461775</v>
      </c>
      <c r="E27" s="16">
        <f t="shared" si="3"/>
        <v>19.741058752279898</v>
      </c>
      <c r="F27" s="16">
        <f t="shared" si="3"/>
        <v>20.171456845317532</v>
      </c>
    </row>
    <row r="28" spans="1:6" s="3" customFormat="1" ht="18.75" customHeight="1">
      <c r="A28" s="23" t="s">
        <v>8</v>
      </c>
      <c r="B28" s="28">
        <f t="shared" si="1"/>
        <v>15.212043481201036</v>
      </c>
      <c r="C28" s="16">
        <f>C12/C6*100</f>
        <v>16.92686042797828</v>
      </c>
      <c r="D28" s="16">
        <f t="shared" si="2"/>
        <v>15.553951235404442</v>
      </c>
      <c r="E28" s="16">
        <f t="shared" si="3"/>
        <v>13.623790311882345</v>
      </c>
      <c r="F28" s="16">
        <v>14.743571949539072</v>
      </c>
    </row>
    <row r="29" spans="1:6" s="3" customFormat="1" ht="18.75" customHeight="1">
      <c r="A29" s="23" t="s">
        <v>9</v>
      </c>
      <c r="B29" s="28">
        <f t="shared" si="1"/>
        <v>5.1819940751213132</v>
      </c>
      <c r="C29" s="16">
        <f>C13/C6*100</f>
        <v>4.9313771459506963</v>
      </c>
      <c r="D29" s="16">
        <f t="shared" si="2"/>
        <v>4.4402546600573309</v>
      </c>
      <c r="E29" s="16">
        <f t="shared" si="3"/>
        <v>6.0355487138386268</v>
      </c>
      <c r="F29" s="16">
        <v>5.3207957806385959</v>
      </c>
    </row>
    <row r="30" spans="1:6" s="3" customFormat="1" ht="18.75" customHeight="1">
      <c r="A30" s="24" t="s">
        <v>10</v>
      </c>
      <c r="B30" s="28">
        <f>(E30+F30)/4</f>
        <v>4.0191657114485385E-2</v>
      </c>
      <c r="C30" s="25" t="s">
        <v>0</v>
      </c>
      <c r="D30" s="15" t="s">
        <v>17</v>
      </c>
      <c r="E30" s="16">
        <f t="shared" si="3"/>
        <v>8.1719726558924705E-2</v>
      </c>
      <c r="F30" s="16">
        <v>7.9046901899016836E-2</v>
      </c>
    </row>
    <row r="31" spans="1:6" s="3" customFormat="1" ht="18.75" customHeight="1">
      <c r="A31" s="22" t="s">
        <v>11</v>
      </c>
      <c r="B31" s="28">
        <f t="shared" si="1"/>
        <v>22.383234141287694</v>
      </c>
      <c r="C31" s="16">
        <f>SUM(C32:C34)</f>
        <v>24.267283694738726</v>
      </c>
      <c r="D31" s="16">
        <f t="shared" si="2"/>
        <v>21.821511716036841</v>
      </c>
      <c r="E31" s="16">
        <f t="shared" si="3"/>
        <v>20.018489992113235</v>
      </c>
      <c r="F31" s="16">
        <f t="shared" si="3"/>
        <v>23.425651162261978</v>
      </c>
    </row>
    <row r="32" spans="1:6" s="3" customFormat="1" ht="18.75" customHeight="1">
      <c r="A32" s="24" t="s">
        <v>12</v>
      </c>
      <c r="B32" s="28">
        <f t="shared" si="1"/>
        <v>14.037276113096702</v>
      </c>
      <c r="C32" s="16">
        <f>C16/C6*100</f>
        <v>15.394719018916305</v>
      </c>
      <c r="D32" s="16">
        <f t="shared" si="2"/>
        <v>12.620353800104525</v>
      </c>
      <c r="E32" s="16">
        <f t="shared" si="3"/>
        <v>12.547914856542331</v>
      </c>
      <c r="F32" s="16">
        <v>15.586116776823648</v>
      </c>
    </row>
    <row r="33" spans="1:6" s="3" customFormat="1" ht="18.75" customHeight="1">
      <c r="A33" s="24" t="s">
        <v>13</v>
      </c>
      <c r="B33" s="28">
        <f t="shared" si="1"/>
        <v>6.5235491231766947</v>
      </c>
      <c r="C33" s="16">
        <f>C17/C6*100</f>
        <v>6.2849111266651718</v>
      </c>
      <c r="D33" s="16">
        <f t="shared" si="2"/>
        <v>7.4242049226132965</v>
      </c>
      <c r="E33" s="16">
        <f t="shared" si="3"/>
        <v>5.9317086143936733</v>
      </c>
      <c r="F33" s="16">
        <v>6.4533718290346362</v>
      </c>
    </row>
    <row r="34" spans="1:6" s="3" customFormat="1" ht="18.75" customHeight="1">
      <c r="A34" s="24" t="s">
        <v>14</v>
      </c>
      <c r="B34" s="28">
        <f t="shared" si="1"/>
        <v>1.814267362360299</v>
      </c>
      <c r="C34" s="16">
        <f>C18/C6*100</f>
        <v>2.5876535491572494</v>
      </c>
      <c r="D34" s="16">
        <f t="shared" si="2"/>
        <v>1.7769529933190193</v>
      </c>
      <c r="E34" s="16">
        <f t="shared" si="3"/>
        <v>1.5388665211772288</v>
      </c>
      <c r="F34" s="16">
        <v>1.3535963857876983</v>
      </c>
    </row>
    <row r="35" spans="1:6" s="3" customFormat="1" ht="18.75" customHeight="1">
      <c r="A35" s="23" t="s">
        <v>15</v>
      </c>
      <c r="B35" s="28">
        <f>(C35+F35)/4</f>
        <v>8.8516934212406473E-2</v>
      </c>
      <c r="C35" s="15">
        <f>C19/C6*100</f>
        <v>0.25892980512876268</v>
      </c>
      <c r="D35" s="15" t="s">
        <v>17</v>
      </c>
      <c r="E35" s="15" t="s">
        <v>17</v>
      </c>
      <c r="F35" s="16">
        <v>9.5137931720863184E-2</v>
      </c>
    </row>
    <row r="36" spans="1:6" s="3" customFormat="1" ht="18.75" customHeight="1">
      <c r="A36" s="23" t="s">
        <v>16</v>
      </c>
      <c r="B36" s="28">
        <f t="shared" si="1"/>
        <v>4.2285919875415319</v>
      </c>
      <c r="C36" s="17">
        <f>C20/C6*100</f>
        <v>3.7132563633851374</v>
      </c>
      <c r="D36" s="16">
        <f t="shared" si="2"/>
        <v>3.7706272157755292</v>
      </c>
      <c r="E36" s="16">
        <f t="shared" si="3"/>
        <v>4.4326872397584909</v>
      </c>
      <c r="F36" s="16">
        <v>4.9977971312469691</v>
      </c>
    </row>
    <row r="37" spans="1:6" s="3" customFormat="1" ht="9" customHeight="1">
      <c r="A37" s="18"/>
      <c r="B37" s="18"/>
      <c r="C37" s="18"/>
      <c r="D37" s="18"/>
      <c r="E37" s="26"/>
      <c r="F37" s="18"/>
    </row>
    <row r="38" spans="1:6" s="3" customFormat="1" ht="17.399999999999999">
      <c r="A38" s="27"/>
      <c r="B38" s="27"/>
    </row>
    <row r="39" spans="1:6">
      <c r="D39" s="2"/>
    </row>
  </sheetData>
  <mergeCells count="5">
    <mergeCell ref="B21:F21"/>
    <mergeCell ref="A3:A4"/>
    <mergeCell ref="C3:F3"/>
    <mergeCell ref="B3:B4"/>
    <mergeCell ref="B5:F5"/>
  </mergeCells>
  <pageMargins left="0.43307086614173229" right="0.43307086614173229" top="0.8661417322834645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</cp:lastModifiedBy>
  <cp:lastPrinted>2016-01-07T09:37:13Z</cp:lastPrinted>
  <dcterms:created xsi:type="dcterms:W3CDTF">2014-02-26T23:21:30Z</dcterms:created>
  <dcterms:modified xsi:type="dcterms:W3CDTF">2016-02-17T09:35:38Z</dcterms:modified>
</cp:coreProperties>
</file>