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2" sheetId="5" r:id="rId1"/>
  </sheets>
  <definedNames>
    <definedName name="_xlnm.Print_Area" localSheetId="0">ตารางที่2!$A$1:$D$39</definedName>
  </definedNames>
  <calcPr calcId="124519"/>
</workbook>
</file>

<file path=xl/calcChain.xml><?xml version="1.0" encoding="utf-8"?>
<calcChain xmlns="http://schemas.openxmlformats.org/spreadsheetml/2006/main">
  <c r="B14" i="5"/>
  <c r="C11"/>
  <c r="D11"/>
  <c r="B12"/>
  <c r="D15"/>
  <c r="C15"/>
  <c r="B17"/>
  <c r="B18"/>
  <c r="B19"/>
  <c r="B20"/>
  <c r="B7"/>
  <c r="B16"/>
  <c r="B13"/>
  <c r="B10"/>
  <c r="B9"/>
  <c r="B8"/>
  <c r="B11" l="1"/>
  <c r="C6"/>
  <c r="B15"/>
  <c r="D6"/>
  <c r="D34" l="1"/>
  <c r="D23"/>
  <c r="C29"/>
  <c r="C25"/>
  <c r="C23"/>
  <c r="C28"/>
  <c r="C32"/>
  <c r="C26"/>
  <c r="C24"/>
  <c r="C34"/>
  <c r="C30"/>
  <c r="D25"/>
  <c r="C33"/>
  <c r="C36"/>
  <c r="B6"/>
  <c r="D33"/>
  <c r="D32"/>
  <c r="D30"/>
  <c r="D36"/>
  <c r="D24"/>
  <c r="D26"/>
  <c r="D35"/>
  <c r="D29"/>
  <c r="D28"/>
  <c r="C35"/>
  <c r="B26" l="1"/>
  <c r="B30"/>
  <c r="B28"/>
  <c r="B29"/>
  <c r="B23"/>
  <c r="C27"/>
  <c r="D27"/>
  <c r="C31"/>
  <c r="B25"/>
  <c r="D31"/>
  <c r="B36"/>
  <c r="B33"/>
  <c r="B24"/>
  <c r="B32"/>
  <c r="B35"/>
  <c r="B34"/>
  <c r="D22" l="1"/>
  <c r="B31"/>
  <c r="B27"/>
  <c r="C22"/>
  <c r="B22" l="1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<sst xmlns="http://schemas.openxmlformats.org/spreadsheetml/2006/main" count="42" uniqueCount="27">
  <si>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</si>
  <si>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</si>
  <si>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</si>
  <si>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</si>
  <si>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</si>
  <si>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</si>
  <si>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</si>
  <si>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</si>
  <si>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</si>
  <si>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</si>
  <si>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</si>
  <si>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</si>
  <si>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</si>
  <si>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</si>
  <si>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</si>
  <si>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</si>
  <si>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</si>
  <si>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</si>
  <si>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</si>
  <si>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</si>
  <si>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</si>
  <si>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</si>
  <si>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</si>
  <si>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</si>
  <si>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</si>
  <si>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เดือนตุลาคม พ.ศ. 2558</t>
  </si>
  <si>
    <t xml:space="preserve">                     เดือนตุลาคม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</si>
</sst>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tabSelected="1" view="pageBreakPreview" zoomScale="80" zoomScaleSheetLayoutView="80" workbookViewId="0">
      <selection activeCell="M6" sqref="M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24</v>
      </c>
      <c r="B1" s="1"/>
      <c r="C1" s="1"/>
      <c r="D1" s="1"/>
    </row>
    <row r="2" spans="1:4" s="2" customFormat="1" ht="23.25">
      <c r="A2" s="2" t="s">
        <v>25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7" t="s">
        <v>21</v>
      </c>
      <c r="C5" s="37"/>
      <c r="D5" s="37"/>
    </row>
    <row r="6" spans="1:4" s="7" customFormat="1" ht="24.95" customHeight="1">
      <c r="A6" s="6" t="s">
        <v>3</v>
      </c>
      <c r="B6" s="34">
        <f>C6+D6</f>
        <v>441733</v>
      </c>
      <c r="C6" s="35">
        <f>C7+C8+C9+C10+C11+C15+C19+C20</f>
        <v>217844</v>
      </c>
      <c r="D6" s="35">
        <f>D7+D8+D9+D10+D11+D15+D19+D20</f>
        <v>223889</v>
      </c>
    </row>
    <row r="7" spans="1:4" s="8" customFormat="1" ht="24.95" customHeight="1">
      <c r="A7" s="12" t="s">
        <v>7</v>
      </c>
      <c r="B7" s="10">
        <f t="shared" ref="B7:B20" si="0">C7+D7</f>
        <v>15201</v>
      </c>
      <c r="C7" s="10">
        <v>4958</v>
      </c>
      <c r="D7" s="10">
        <v>10243</v>
      </c>
    </row>
    <row r="8" spans="1:4" s="8" customFormat="1" ht="24.95" customHeight="1">
      <c r="A8" s="13" t="s">
        <v>6</v>
      </c>
      <c r="B8" s="10">
        <f t="shared" si="0"/>
        <v>149084</v>
      </c>
      <c r="C8" s="10">
        <v>69900</v>
      </c>
      <c r="D8" s="10">
        <v>79184</v>
      </c>
    </row>
    <row r="9" spans="1:4" s="8" customFormat="1" ht="24.95" customHeight="1">
      <c r="A9" s="14" t="s">
        <v>8</v>
      </c>
      <c r="B9" s="10">
        <f t="shared" si="0"/>
        <v>122223</v>
      </c>
      <c r="C9" s="10">
        <v>64439</v>
      </c>
      <c r="D9" s="10">
        <v>57784</v>
      </c>
    </row>
    <row r="10" spans="1:4" s="8" customFormat="1" ht="24.95" customHeight="1">
      <c r="A10" s="14" t="s">
        <v>9</v>
      </c>
      <c r="B10" s="10">
        <f t="shared" si="0"/>
        <v>65545</v>
      </c>
      <c r="C10" s="10">
        <v>33970</v>
      </c>
      <c r="D10" s="10">
        <v>31575</v>
      </c>
    </row>
    <row r="11" spans="1:4" ht="24.95" customHeight="1">
      <c r="A11" s="13" t="s">
        <v>10</v>
      </c>
      <c r="B11" s="10">
        <f>SUM(B12:B14)</f>
        <v>55627</v>
      </c>
      <c r="C11" s="10">
        <f t="shared" ref="C11:D11" si="1">SUM(C12:C14)</f>
        <v>28298</v>
      </c>
      <c r="D11" s="10">
        <f t="shared" si="1"/>
        <v>27329</v>
      </c>
    </row>
    <row r="12" spans="1:4" ht="24.95" customHeight="1">
      <c r="A12" s="15" t="s">
        <v>11</v>
      </c>
      <c r="B12" s="10">
        <f>C12+D12</f>
        <v>48281</v>
      </c>
      <c r="C12" s="10">
        <v>24751</v>
      </c>
      <c r="D12" s="10">
        <v>23530</v>
      </c>
    </row>
    <row r="13" spans="1:4" ht="24.95" customHeight="1">
      <c r="A13" s="15" t="s">
        <v>12</v>
      </c>
      <c r="B13" s="10">
        <f t="shared" si="0"/>
        <v>6972</v>
      </c>
      <c r="C13" s="10">
        <v>3173</v>
      </c>
      <c r="D13" s="10">
        <v>3799</v>
      </c>
    </row>
    <row r="14" spans="1:4" ht="24.95" customHeight="1">
      <c r="A14" s="16" t="s">
        <v>19</v>
      </c>
      <c r="B14" s="10">
        <f t="shared" si="0"/>
        <v>374</v>
      </c>
      <c r="C14" s="17">
        <v>374</v>
      </c>
      <c r="D14" s="17">
        <v>0</v>
      </c>
    </row>
    <row r="15" spans="1:4" ht="24.95" customHeight="1">
      <c r="A15" s="13" t="s">
        <v>13</v>
      </c>
      <c r="B15" s="10">
        <f>B16+B17+B18</f>
        <v>34053</v>
      </c>
      <c r="C15" s="10">
        <f>C16+C17+C18</f>
        <v>16279</v>
      </c>
      <c r="D15" s="10">
        <f>D16+D17+D18</f>
        <v>17774</v>
      </c>
    </row>
    <row r="16" spans="1:4" s="8" customFormat="1" ht="24.95" customHeight="1">
      <c r="A16" s="16" t="s">
        <v>14</v>
      </c>
      <c r="B16" s="9">
        <f t="shared" si="0"/>
        <v>15582</v>
      </c>
      <c r="C16" s="9">
        <v>7317</v>
      </c>
      <c r="D16" s="9">
        <v>8265</v>
      </c>
    </row>
    <row r="17" spans="1:6" s="8" customFormat="1" ht="24.95" customHeight="1">
      <c r="A17" s="16" t="s">
        <v>15</v>
      </c>
      <c r="B17" s="9">
        <f t="shared" si="0"/>
        <v>9763</v>
      </c>
      <c r="C17" s="9">
        <v>4990</v>
      </c>
      <c r="D17" s="9">
        <v>4773</v>
      </c>
    </row>
    <row r="18" spans="1:6" s="8" customFormat="1" ht="24.95" customHeight="1">
      <c r="A18" s="16" t="s">
        <v>16</v>
      </c>
      <c r="B18" s="9">
        <f t="shared" si="0"/>
        <v>8708</v>
      </c>
      <c r="C18" s="9">
        <v>3972</v>
      </c>
      <c r="D18" s="9">
        <v>4736</v>
      </c>
    </row>
    <row r="19" spans="1:6" s="8" customFormat="1" ht="24.95" customHeight="1">
      <c r="A19" s="15" t="s">
        <v>17</v>
      </c>
      <c r="B19" s="18">
        <f t="shared" si="0"/>
        <v>0</v>
      </c>
      <c r="C19" s="18">
        <v>0</v>
      </c>
      <c r="D19" s="18">
        <v>0</v>
      </c>
    </row>
    <row r="20" spans="1:6" s="8" customFormat="1" ht="24.95" customHeight="1">
      <c r="A20" s="15" t="s">
        <v>18</v>
      </c>
      <c r="B20" s="18">
        <f t="shared" si="0"/>
        <v>0</v>
      </c>
      <c r="C20" s="18">
        <v>0</v>
      </c>
      <c r="D20" s="18">
        <v>0</v>
      </c>
    </row>
    <row r="21" spans="1:6" ht="24.95" customHeight="1">
      <c r="A21" s="1"/>
      <c r="B21" s="38" t="s">
        <v>4</v>
      </c>
      <c r="C21" s="38"/>
      <c r="D21" s="38"/>
    </row>
    <row r="22" spans="1:6" s="2" customFormat="1" ht="23.25">
      <c r="A22" s="19" t="s">
        <v>3</v>
      </c>
      <c r="B22" s="27">
        <f>B23+B24+B25+B26+B27+B31+B36</f>
        <v>100.02000000000001</v>
      </c>
      <c r="C22" s="27">
        <f>C23+C24+C25+C26+C27+C31+C36</f>
        <v>99.96</v>
      </c>
      <c r="D22" s="27">
        <f>D23+D24+D25+D26+D27+D31+D36</f>
        <v>100.00000000000001</v>
      </c>
      <c r="F22" s="20"/>
    </row>
    <row r="23" spans="1:6" ht="24.95" customHeight="1">
      <c r="A23" s="12" t="s">
        <v>7</v>
      </c>
      <c r="B23" s="28">
        <f>+B7/$B$6*100+0.02</f>
        <v>3.4612190169174593</v>
      </c>
      <c r="C23" s="28">
        <f>C7/$C$6*100</f>
        <v>2.2759405813334315</v>
      </c>
      <c r="D23" s="28">
        <f>+D7/$D$6*100</f>
        <v>4.5750349503548637</v>
      </c>
      <c r="F23" s="21"/>
    </row>
    <row r="24" spans="1:6" ht="24.95" customHeight="1">
      <c r="A24" s="13" t="s">
        <v>6</v>
      </c>
      <c r="B24" s="28">
        <f>+B8/$B$6*100</f>
        <v>33.749799086778665</v>
      </c>
      <c r="C24" s="28">
        <f>C8/$C$6*100</f>
        <v>32.087181652925942</v>
      </c>
      <c r="D24" s="28">
        <f t="shared" ref="D24:D30" si="2">+D8/$D$6*100</f>
        <v>35.3675258721956</v>
      </c>
      <c r="F24" s="21"/>
    </row>
    <row r="25" spans="1:6" ht="24.95" customHeight="1">
      <c r="A25" s="14" t="s">
        <v>8</v>
      </c>
      <c r="B25" s="29">
        <f>+B9/$B$6*100</f>
        <v>27.668976508433829</v>
      </c>
      <c r="C25" s="28">
        <f>C9/$C$6*100</f>
        <v>29.580341896035694</v>
      </c>
      <c r="D25" s="28">
        <f>+D9/$D$6*100</f>
        <v>25.809217960685878</v>
      </c>
      <c r="F25" s="21"/>
    </row>
    <row r="26" spans="1:6" ht="24.95" customHeight="1">
      <c r="A26" s="14" t="s">
        <v>9</v>
      </c>
      <c r="B26" s="29">
        <f>+B10/$B$6*100</f>
        <v>14.838148836514364</v>
      </c>
      <c r="C26" s="28">
        <f>C10/$C$6*100</f>
        <v>15.593727621600777</v>
      </c>
      <c r="D26" s="28">
        <f t="shared" si="2"/>
        <v>14.102970668500909</v>
      </c>
      <c r="F26" s="21"/>
    </row>
    <row r="27" spans="1:6" ht="24.95" customHeight="1">
      <c r="A27" s="1" t="s">
        <v>10</v>
      </c>
      <c r="B27" s="28">
        <f>SUM(B28:B30)</f>
        <v>12.59290114163986</v>
      </c>
      <c r="C27" s="28">
        <f>SUM(C28:C30)</f>
        <v>12.970029562439176</v>
      </c>
      <c r="D27" s="28">
        <f>SUM(D28:D30)</f>
        <v>12.206495182880804</v>
      </c>
      <c r="F27" s="22"/>
    </row>
    <row r="28" spans="1:6" ht="24.95" customHeight="1">
      <c r="A28" s="15" t="s">
        <v>11</v>
      </c>
      <c r="B28" s="29">
        <f>+B12/$B$6*100</f>
        <v>10.929905621721719</v>
      </c>
      <c r="C28" s="29">
        <f>C12/$C$6*100-0.02</f>
        <v>11.341800187289987</v>
      </c>
      <c r="D28" s="29">
        <f t="shared" si="2"/>
        <v>10.509672203636624</v>
      </c>
      <c r="F28" s="21"/>
    </row>
    <row r="29" spans="1:6" ht="24.95" customHeight="1">
      <c r="A29" s="15" t="s">
        <v>12</v>
      </c>
      <c r="B29" s="29">
        <f>+B13/$B$6*100</f>
        <v>1.5783289905893381</v>
      </c>
      <c r="C29" s="29">
        <f>C13/$C$6*100</f>
        <v>1.4565468867630047</v>
      </c>
      <c r="D29" s="29">
        <f t="shared" si="2"/>
        <v>1.6968229792441791</v>
      </c>
      <c r="F29" s="21"/>
    </row>
    <row r="30" spans="1:6" ht="24.95" customHeight="1">
      <c r="A30" s="16" t="s">
        <v>19</v>
      </c>
      <c r="B30" s="29">
        <f>+B14/$B$6*100</f>
        <v>8.4666529328802698E-2</v>
      </c>
      <c r="C30" s="29">
        <f>C14/$C$6*100</f>
        <v>0.17168248838618461</v>
      </c>
      <c r="D30" s="29">
        <f t="shared" si="2"/>
        <v>0</v>
      </c>
      <c r="F30" s="23"/>
    </row>
    <row r="31" spans="1:6" ht="24.95" customHeight="1">
      <c r="A31" s="13" t="s">
        <v>13</v>
      </c>
      <c r="B31" s="29">
        <f>SUM(B32:B34)</f>
        <v>7.7089554097158253</v>
      </c>
      <c r="C31" s="29">
        <f>SUM(C32:C34)</f>
        <v>7.4527786856649705</v>
      </c>
      <c r="D31" s="29">
        <f>SUM(D32:D34)</f>
        <v>7.9387553653819518</v>
      </c>
      <c r="F31" s="22"/>
    </row>
    <row r="32" spans="1:6" ht="24.95" customHeight="1">
      <c r="A32" s="16" t="s">
        <v>14</v>
      </c>
      <c r="B32" s="29">
        <f>+B16/$B$6*100</f>
        <v>3.5274702139074963</v>
      </c>
      <c r="C32" s="29">
        <f>C16/$C$6*100-0.02</f>
        <v>3.3388255816088575</v>
      </c>
      <c r="D32" s="29">
        <f>+D16/$D$6*100</f>
        <v>3.6915614433938244</v>
      </c>
      <c r="F32" s="21"/>
    </row>
    <row r="33" spans="1:8" ht="24.95" customHeight="1">
      <c r="A33" s="16" t="s">
        <v>15</v>
      </c>
      <c r="B33" s="29">
        <f>+B17/$B$6*100</f>
        <v>2.2101586252328898</v>
      </c>
      <c r="C33" s="29">
        <f>C17/$C$6*100</f>
        <v>2.2906299921044417</v>
      </c>
      <c r="D33" s="29">
        <f>+D17/$D$6*100</f>
        <v>2.1318599841885932</v>
      </c>
      <c r="F33" s="21"/>
    </row>
    <row r="34" spans="1:8" ht="24.95" customHeight="1">
      <c r="A34" s="16" t="s">
        <v>16</v>
      </c>
      <c r="B34" s="28">
        <f>+B18/$B$6*100</f>
        <v>1.9713265705754384</v>
      </c>
      <c r="C34" s="29">
        <f>C18/$C$6*100</f>
        <v>1.8233231119516717</v>
      </c>
      <c r="D34" s="29">
        <f>+D18/$D$6*100</f>
        <v>2.1153339377995346</v>
      </c>
      <c r="F34" s="21"/>
    </row>
    <row r="35" spans="1:8" ht="24.95" customHeight="1">
      <c r="A35" s="15" t="s">
        <v>17</v>
      </c>
      <c r="B35" s="28">
        <f>+B19/$B$6*100</f>
        <v>0</v>
      </c>
      <c r="C35" s="28">
        <f>C19/$C$6*100</f>
        <v>0</v>
      </c>
      <c r="D35" s="29">
        <f>+D19/$D$6*100</f>
        <v>0</v>
      </c>
      <c r="F35" s="24"/>
    </row>
    <row r="36" spans="1:8" ht="24.95" customHeight="1">
      <c r="A36" s="25" t="s">
        <v>18</v>
      </c>
      <c r="B36" s="26">
        <f>+B20/$B$6*100</f>
        <v>0</v>
      </c>
      <c r="C36" s="26">
        <f>C20/$C$6*100</f>
        <v>0</v>
      </c>
      <c r="D36" s="30">
        <f>+D20/$D$6*100</f>
        <v>0</v>
      </c>
      <c r="F36" s="21"/>
      <c r="G36" s="5"/>
      <c r="H36" s="5"/>
    </row>
    <row r="37" spans="1:8" s="31" customFormat="1" ht="6.75" customHeight="1">
      <c r="A37" s="31" t="s">
        <v>22</v>
      </c>
      <c r="B37" s="32"/>
      <c r="F37" s="33"/>
      <c r="G37" s="33"/>
      <c r="H37" s="33"/>
    </row>
    <row r="38" spans="1:8" s="36" customFormat="1" ht="27" customHeight="1">
      <c r="A38" s="36" t="s">
        <v>23</v>
      </c>
    </row>
    <row r="39" spans="1:8" ht="25.5">
      <c r="A39" s="36" t="s">
        <v>26</v>
      </c>
      <c r="B39" s="11"/>
      <c r="C39" s="11"/>
      <c r="D39" s="11"/>
    </row>
    <row r="65" spans="1:1" ht="26.25" customHeight="1">
      <c r="A65" s="2" t="s">
        <v>20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2016-03-08T08:02:35Z</dcterms:modified>
</cp:coreProperties>
</file>