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-75" windowWidth="10065" windowHeight="8655" tabRatio="639"/>
  </bookViews>
  <sheets>
    <sheet name="ตารางที่2" sheetId="5" r:id="rId1"/>
  </sheets>
  <definedNames>
    <definedName name="_xlnm.Print_Area" localSheetId="0">ตารางที่2!$A$1:$D$39</definedName>
  </definedNames>
  <calcPr calcId="125725"/>
</workbook>
</file>

<file path=xl/calcChain.xml><?xml version="1.0" encoding="utf-8"?>
<calcChain xmlns="http://schemas.openxmlformats.org/spreadsheetml/2006/main">
  <c r="B14" i="5"/>
  <c r="C11"/>
  <c r="D11"/>
  <c r="B12"/>
  <c r="D15"/>
  <c r="C15"/>
  <c r="B17"/>
  <c r="B18"/>
  <c r="B19"/>
  <c r="B20"/>
  <c r="B7"/>
  <c r="B16"/>
  <c r="B13"/>
  <c r="B10"/>
  <c r="B9"/>
  <c r="B8"/>
  <c r="B11" l="1"/>
  <c r="C6"/>
  <c r="B15"/>
  <c r="D6"/>
  <c r="D34" s="1"/>
  <c r="C34" l="1"/>
  <c r="C28"/>
  <c r="C29"/>
  <c r="C30"/>
  <c r="D23"/>
  <c r="D25"/>
  <c r="C33"/>
  <c r="C36"/>
  <c r="B6"/>
  <c r="B26" s="1"/>
  <c r="C24"/>
  <c r="D33"/>
  <c r="D32"/>
  <c r="C32"/>
  <c r="D30"/>
  <c r="D36"/>
  <c r="D24"/>
  <c r="D26"/>
  <c r="D35"/>
  <c r="D29"/>
  <c r="D28"/>
  <c r="C35"/>
  <c r="C26"/>
  <c r="C25"/>
  <c r="C23"/>
  <c r="C27" l="1"/>
  <c r="D27"/>
  <c r="C31"/>
  <c r="B25"/>
  <c r="B29"/>
  <c r="D31"/>
  <c r="B36"/>
  <c r="B33"/>
  <c r="B24"/>
  <c r="B32"/>
  <c r="B30"/>
  <c r="B35"/>
  <c r="B28"/>
  <c r="B34"/>
  <c r="B23"/>
  <c r="D22" l="1"/>
  <c r="B31"/>
  <c r="B27"/>
  <c r="C22"/>
  <c r="B22" l="1"/>
</calcChain>
</file>

<file path=xl/sharedStrings.xml><?xml version="1.0" encoding="utf-8"?>
<sst xmlns="http://schemas.openxmlformats.org/spreadsheetml/2006/main" count="42" uniqueCount="27">
  <si>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</si>
  <si>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</si>
  <si>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</si>
  <si>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</si>
  <si>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</si>
  <si>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</si>
  <si>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</si>
  <si>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</si>
  <si>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</si>
  <si>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</si>
  <si>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</si>
  <si>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</si>
  <si>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</si>
  <si>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</si>
  <si>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</si>
  <si>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</si>
  <si>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</si>
  <si>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</si>
  <si>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</si>
  <si>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</si>
  <si>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 xml:space="preserve">              เดือนพฤศจิกายน พ.ศ. 2554</t>
  </si>
  <si>
    <t>จำนวน (คน)</t>
  </si>
  <si>
    <t>.. จำนวนเล็กน้อย</t>
  </si>
  <si>
    <t xml:space="preserve">                เดือนสิงหาคมคม พ.ศ. 2558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</si>
  <si>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</si>
  <si>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>ตารางที่ 2  ประชากรอายุ 15 ปีขึ้นไป จำแนกตามระดับการศึกษาที่สำเร็จ และเพศ</t>
  </si>
  <si>
    <t xml:space="preserve">                     เดือนสิงหาคม พ.ศ. 2558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</si>
</sst>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#,##0.0"/>
    <numFmt numFmtId="190" formatCode="0.0"/>
    <numFmt numFmtId="192" formatCode="_-* #,##0.0_-;\-* #,##0.0_-;_-* &quot;-&quot;_-;_-@_-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indexed="10"/>
      <name val="TH SarabunPSK"/>
      <family val="2"/>
    </font>
    <font>
      <sz val="14"/>
      <name val="Cordia New"/>
      <family val="2"/>
    </font>
    <font>
      <sz val="18"/>
      <color theme="0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Font="1" applyBorder="1" applyAlignment="1"/>
    <xf numFmtId="0" fontId="5" fillId="0" borderId="0" xfId="0" applyFont="1" applyAlignment="1"/>
    <xf numFmtId="0" fontId="5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188" fontId="5" fillId="0" borderId="0" xfId="0" applyNumberFormat="1" applyFont="1" applyBorder="1" applyAlignment="1" applyProtection="1">
      <alignment horizontal="left"/>
    </xf>
    <xf numFmtId="41" fontId="6" fillId="0" borderId="0" xfId="0" applyNumberFormat="1" applyFont="1" applyAlignment="1">
      <alignment horizontal="right"/>
    </xf>
    <xf numFmtId="41" fontId="5" fillId="0" borderId="0" xfId="0" applyNumberFormat="1" applyFont="1" applyAlignment="1">
      <alignment horizontal="right"/>
    </xf>
    <xf numFmtId="190" fontId="5" fillId="0" borderId="0" xfId="0" applyNumberFormat="1" applyFont="1"/>
    <xf numFmtId="0" fontId="2" fillId="0" borderId="0" xfId="0" applyFont="1" applyBorder="1" applyAlignment="1">
      <alignment horizontal="center"/>
    </xf>
    <xf numFmtId="190" fontId="2" fillId="0" borderId="0" xfId="0" applyNumberFormat="1" applyFont="1"/>
    <xf numFmtId="190" fontId="5" fillId="0" borderId="0" xfId="0" applyNumberFormat="1" applyFont="1" applyBorder="1" applyAlignment="1">
      <alignment horizontal="right"/>
    </xf>
    <xf numFmtId="190" fontId="7" fillId="0" borderId="0" xfId="0" applyNumberFormat="1" applyFont="1" applyBorder="1" applyAlignment="1">
      <alignment horizontal="right"/>
    </xf>
    <xf numFmtId="187" fontId="5" fillId="0" borderId="0" xfId="0" applyNumberFormat="1" applyFont="1" applyBorder="1" applyAlignment="1">
      <alignment horizontal="right"/>
    </xf>
    <xf numFmtId="190" fontId="5" fillId="0" borderId="0" xfId="0" applyNumberFormat="1" applyFont="1" applyAlignment="1">
      <alignment horizontal="right"/>
    </xf>
    <xf numFmtId="0" fontId="5" fillId="0" borderId="2" xfId="0" applyFont="1" applyBorder="1" applyAlignment="1" applyProtection="1">
      <alignment horizontal="left"/>
    </xf>
    <xf numFmtId="192" fontId="5" fillId="0" borderId="2" xfId="0" applyNumberFormat="1" applyFont="1" applyBorder="1" applyAlignment="1">
      <alignment horizontal="right"/>
    </xf>
    <xf numFmtId="192" fontId="2" fillId="0" borderId="0" xfId="0" applyNumberFormat="1" applyFont="1" applyBorder="1" applyAlignment="1">
      <alignment horizontal="right"/>
    </xf>
    <xf numFmtId="192" fontId="5" fillId="0" borderId="0" xfId="0" applyNumberFormat="1" applyFont="1" applyBorder="1" applyAlignment="1">
      <alignment horizontal="right"/>
    </xf>
    <xf numFmtId="192" fontId="6" fillId="0" borderId="0" xfId="0" applyNumberFormat="1" applyFont="1" applyBorder="1" applyAlignment="1">
      <alignment horizontal="right"/>
    </xf>
    <xf numFmtId="192" fontId="6" fillId="0" borderId="2" xfId="0" applyNumberFormat="1" applyFont="1" applyBorder="1" applyAlignment="1">
      <alignment horizontal="right"/>
    </xf>
    <xf numFmtId="0" fontId="9" fillId="0" borderId="0" xfId="0" applyFont="1"/>
    <xf numFmtId="190" fontId="9" fillId="0" borderId="0" xfId="0" applyNumberFormat="1" applyFont="1" applyFill="1" applyBorder="1" applyAlignment="1">
      <alignment horizontal="right"/>
    </xf>
    <xf numFmtId="0" fontId="9" fillId="0" borderId="0" xfId="0" applyFont="1" applyBorder="1"/>
    <xf numFmtId="3" fontId="4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10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65"/>
  <sheetViews>
    <sheetView showGridLines="0" tabSelected="1" view="pageBreakPreview" zoomScale="80" zoomScaleNormal="75" zoomScaleSheetLayoutView="80" workbookViewId="0">
      <selection activeCell="I36" sqref="I36"/>
    </sheetView>
  </sheetViews>
  <sheetFormatPr defaultRowHeight="26.25" customHeight="1"/>
  <cols>
    <col min="1" max="1" width="33.28515625" style="2" customWidth="1"/>
    <col min="2" max="4" width="22.7109375" style="1" customWidth="1"/>
    <col min="5" max="5" width="9.140625" style="1"/>
    <col min="6" max="8" width="10.7109375" style="1" customWidth="1"/>
    <col min="9" max="16384" width="9.140625" style="1"/>
  </cols>
  <sheetData>
    <row r="1" spans="1:4" s="2" customFormat="1" ht="23.25">
      <c r="A1" s="2" t="s">
        <v>25</v>
      </c>
      <c r="B1" s="1"/>
      <c r="C1" s="1"/>
      <c r="D1" s="1"/>
    </row>
    <row r="2" spans="1:4" s="2" customFormat="1" ht="23.25">
      <c r="A2" s="2" t="s">
        <v>23</v>
      </c>
      <c r="B2" s="1"/>
      <c r="C2" s="1"/>
      <c r="D2" s="1"/>
    </row>
    <row r="3" spans="1:4" ht="12.95" customHeight="1"/>
    <row r="4" spans="1:4" s="2" customFormat="1" ht="30" customHeight="1">
      <c r="A4" s="3" t="s">
        <v>5</v>
      </c>
      <c r="B4" s="4" t="s">
        <v>0</v>
      </c>
      <c r="C4" s="4" t="s">
        <v>1</v>
      </c>
      <c r="D4" s="4" t="s">
        <v>2</v>
      </c>
    </row>
    <row r="5" spans="1:4" s="2" customFormat="1" ht="23.25">
      <c r="B5" s="38" t="s">
        <v>21</v>
      </c>
      <c r="C5" s="38"/>
      <c r="D5" s="38"/>
    </row>
    <row r="6" spans="1:4" s="7" customFormat="1" ht="24.95" customHeight="1">
      <c r="A6" s="6" t="s">
        <v>3</v>
      </c>
      <c r="B6" s="35">
        <f>C6+D6</f>
        <v>441534</v>
      </c>
      <c r="C6" s="36">
        <f>C7+C8+C9+C10+C11+C15+C19+C20</f>
        <v>217742</v>
      </c>
      <c r="D6" s="36">
        <f>D7+D8+D9+D10+D11+D15+D19+D20</f>
        <v>223792</v>
      </c>
    </row>
    <row r="7" spans="1:4" s="8" customFormat="1" ht="24.95" customHeight="1">
      <c r="A7" s="12" t="s">
        <v>7</v>
      </c>
      <c r="B7" s="10">
        <f t="shared" ref="B7:B20" si="0">C7+D7</f>
        <v>18449</v>
      </c>
      <c r="C7" s="10">
        <v>5538</v>
      </c>
      <c r="D7" s="10">
        <v>12911</v>
      </c>
    </row>
    <row r="8" spans="1:4" s="8" customFormat="1" ht="24.95" customHeight="1">
      <c r="A8" s="13" t="s">
        <v>6</v>
      </c>
      <c r="B8" s="10">
        <f t="shared" si="0"/>
        <v>145626</v>
      </c>
      <c r="C8" s="10">
        <v>69514</v>
      </c>
      <c r="D8" s="10">
        <v>76112</v>
      </c>
    </row>
    <row r="9" spans="1:4" s="8" customFormat="1" ht="24.95" customHeight="1">
      <c r="A9" s="14" t="s">
        <v>8</v>
      </c>
      <c r="B9" s="10">
        <f t="shared" si="0"/>
        <v>117008</v>
      </c>
      <c r="C9" s="10">
        <v>59695</v>
      </c>
      <c r="D9" s="10">
        <v>57313</v>
      </c>
    </row>
    <row r="10" spans="1:4" s="8" customFormat="1" ht="24.95" customHeight="1">
      <c r="A10" s="14" t="s">
        <v>9</v>
      </c>
      <c r="B10" s="10">
        <f t="shared" si="0"/>
        <v>74245</v>
      </c>
      <c r="C10" s="10">
        <v>36759</v>
      </c>
      <c r="D10" s="10">
        <v>37486</v>
      </c>
    </row>
    <row r="11" spans="1:4" ht="24.95" customHeight="1">
      <c r="A11" s="13" t="s">
        <v>10</v>
      </c>
      <c r="B11" s="10">
        <f>SUM(B12:B14)</f>
        <v>52583</v>
      </c>
      <c r="C11" s="10">
        <f t="shared" ref="C11:D11" si="1">SUM(C12:C14)</f>
        <v>29299</v>
      </c>
      <c r="D11" s="10">
        <f t="shared" si="1"/>
        <v>23284</v>
      </c>
    </row>
    <row r="12" spans="1:4" ht="24.95" customHeight="1">
      <c r="A12" s="15" t="s">
        <v>11</v>
      </c>
      <c r="B12" s="10">
        <f>C12+D12</f>
        <v>45896</v>
      </c>
      <c r="C12" s="10">
        <v>25441</v>
      </c>
      <c r="D12" s="10">
        <v>20455</v>
      </c>
    </row>
    <row r="13" spans="1:4" ht="24.95" customHeight="1">
      <c r="A13" s="15" t="s">
        <v>12</v>
      </c>
      <c r="B13" s="10">
        <f t="shared" si="0"/>
        <v>6373</v>
      </c>
      <c r="C13" s="10">
        <v>3544</v>
      </c>
      <c r="D13" s="10">
        <v>2829</v>
      </c>
    </row>
    <row r="14" spans="1:4" ht="24.95" customHeight="1">
      <c r="A14" s="16" t="s">
        <v>19</v>
      </c>
      <c r="B14" s="10">
        <f t="shared" si="0"/>
        <v>314</v>
      </c>
      <c r="C14" s="17">
        <v>314</v>
      </c>
      <c r="D14" s="17">
        <v>0</v>
      </c>
    </row>
    <row r="15" spans="1:4" ht="24.95" customHeight="1">
      <c r="A15" s="13" t="s">
        <v>13</v>
      </c>
      <c r="B15" s="10">
        <f>B16+B17+B18</f>
        <v>33623</v>
      </c>
      <c r="C15" s="10">
        <f>C16+C17+C18</f>
        <v>16937</v>
      </c>
      <c r="D15" s="10">
        <f>D16+D17+D18</f>
        <v>16686</v>
      </c>
    </row>
    <row r="16" spans="1:4" s="8" customFormat="1" ht="24.95" customHeight="1">
      <c r="A16" s="16" t="s">
        <v>14</v>
      </c>
      <c r="B16" s="9">
        <f t="shared" si="0"/>
        <v>15200</v>
      </c>
      <c r="C16" s="9">
        <v>7535</v>
      </c>
      <c r="D16" s="9">
        <v>7665</v>
      </c>
    </row>
    <row r="17" spans="1:9" s="8" customFormat="1" ht="24.95" customHeight="1">
      <c r="A17" s="16" t="s">
        <v>15</v>
      </c>
      <c r="B17" s="9">
        <f t="shared" si="0"/>
        <v>10512</v>
      </c>
      <c r="C17" s="9">
        <v>5441</v>
      </c>
      <c r="D17" s="9">
        <v>5071</v>
      </c>
    </row>
    <row r="18" spans="1:9" s="8" customFormat="1" ht="24.95" customHeight="1">
      <c r="A18" s="16" t="s">
        <v>16</v>
      </c>
      <c r="B18" s="9">
        <f t="shared" si="0"/>
        <v>7911</v>
      </c>
      <c r="C18" s="9">
        <v>3961</v>
      </c>
      <c r="D18" s="9">
        <v>3950</v>
      </c>
    </row>
    <row r="19" spans="1:9" s="8" customFormat="1" ht="24.95" customHeight="1">
      <c r="A19" s="15" t="s">
        <v>17</v>
      </c>
      <c r="B19" s="18">
        <f t="shared" si="0"/>
        <v>0</v>
      </c>
      <c r="C19" s="18">
        <v>0</v>
      </c>
      <c r="D19" s="18">
        <v>0</v>
      </c>
    </row>
    <row r="20" spans="1:9" s="8" customFormat="1" ht="24.95" customHeight="1">
      <c r="A20" s="15" t="s">
        <v>18</v>
      </c>
      <c r="B20" s="18">
        <f t="shared" si="0"/>
        <v>0</v>
      </c>
      <c r="C20" s="18">
        <v>0</v>
      </c>
      <c r="D20" s="18">
        <v>0</v>
      </c>
    </row>
    <row r="21" spans="1:9" ht="24.95" customHeight="1">
      <c r="A21" s="1"/>
      <c r="B21" s="39" t="s">
        <v>4</v>
      </c>
      <c r="C21" s="39"/>
      <c r="D21" s="39"/>
      <c r="F21" s="19"/>
      <c r="G21" s="19"/>
      <c r="H21" s="19"/>
    </row>
    <row r="22" spans="1:9" s="2" customFormat="1" ht="23.25">
      <c r="A22" s="20" t="s">
        <v>3</v>
      </c>
      <c r="B22" s="28">
        <f>B23+B24+B25+B26+B27+B31+B36</f>
        <v>100</v>
      </c>
      <c r="C22" s="28">
        <f>C23+C24+C25+C26+C27+C31+C36</f>
        <v>100.03999999999999</v>
      </c>
      <c r="D22" s="28">
        <f>D23+D24+D25+D26+D27+D31+D36</f>
        <v>99.98</v>
      </c>
      <c r="F22" s="21"/>
      <c r="G22" s="21"/>
      <c r="H22" s="21"/>
      <c r="I22" s="21"/>
    </row>
    <row r="23" spans="1:9" ht="24.95" customHeight="1">
      <c r="A23" s="12" t="s">
        <v>7</v>
      </c>
      <c r="B23" s="29">
        <f>+B7/$B$6*100</f>
        <v>4.1783871683720841</v>
      </c>
      <c r="C23" s="29">
        <f>C7/$C$6*100</f>
        <v>2.5433770241845854</v>
      </c>
      <c r="D23" s="29">
        <f>+D7/$D$6*100-0.02</f>
        <v>5.7491963966540363</v>
      </c>
      <c r="F23" s="22"/>
      <c r="G23" s="22"/>
      <c r="H23" s="22"/>
      <c r="I23" s="22"/>
    </row>
    <row r="24" spans="1:9" ht="24.95" customHeight="1">
      <c r="A24" s="13" t="s">
        <v>6</v>
      </c>
      <c r="B24" s="29">
        <f>+B8/$B$6*100</f>
        <v>32.98183152373317</v>
      </c>
      <c r="C24" s="29">
        <f>C8/$C$6*100</f>
        <v>31.924938688907055</v>
      </c>
      <c r="D24" s="29">
        <f t="shared" ref="D24:D30" si="2">+D8/$D$6*100</f>
        <v>34.01015228426396</v>
      </c>
      <c r="F24" s="22"/>
      <c r="G24" s="22"/>
      <c r="H24" s="22"/>
      <c r="I24" s="22"/>
    </row>
    <row r="25" spans="1:9" ht="24.95" customHeight="1">
      <c r="A25" s="14" t="s">
        <v>8</v>
      </c>
      <c r="B25" s="30">
        <f>+B9/$B$6*100</f>
        <v>26.500337459855867</v>
      </c>
      <c r="C25" s="29">
        <f>C9/$C$6*100</f>
        <v>27.415473358378261</v>
      </c>
      <c r="D25" s="29">
        <f>+D9/$D$6*100</f>
        <v>25.609941374133122</v>
      </c>
      <c r="F25" s="22"/>
      <c r="G25" s="22"/>
      <c r="H25" s="22"/>
      <c r="I25" s="22"/>
    </row>
    <row r="26" spans="1:9" ht="24.95" customHeight="1">
      <c r="A26" s="14" t="s">
        <v>9</v>
      </c>
      <c r="B26" s="30">
        <f>+B10/$B$6*100</f>
        <v>16.815239596497662</v>
      </c>
      <c r="C26" s="29">
        <f>C10/$C$6*100</f>
        <v>16.881906109064857</v>
      </c>
      <c r="D26" s="29">
        <f t="shared" si="2"/>
        <v>16.750375348537926</v>
      </c>
      <c r="F26" s="22"/>
      <c r="G26" s="22"/>
      <c r="H26" s="22"/>
      <c r="I26" s="22"/>
    </row>
    <row r="27" spans="1:9" ht="24.95" customHeight="1">
      <c r="A27" s="1" t="s">
        <v>10</v>
      </c>
      <c r="B27" s="29">
        <f>SUM(B28:B30)</f>
        <v>11.909162148328328</v>
      </c>
      <c r="C27" s="29">
        <f>SUM(C28:C30)</f>
        <v>13.49583305012354</v>
      </c>
      <c r="D27" s="29">
        <f>SUM(D28:D30)</f>
        <v>10.404303996568244</v>
      </c>
      <c r="F27" s="22"/>
      <c r="G27" s="22"/>
      <c r="H27" s="22"/>
      <c r="I27" s="23"/>
    </row>
    <row r="28" spans="1:9" ht="24.95" customHeight="1">
      <c r="A28" s="15" t="s">
        <v>11</v>
      </c>
      <c r="B28" s="30">
        <f>+B12/$B$6*100</f>
        <v>10.394669493176064</v>
      </c>
      <c r="C28" s="30">
        <f>C12/$C$6*100</f>
        <v>11.684011352885525</v>
      </c>
      <c r="D28" s="30">
        <f t="shared" si="2"/>
        <v>9.1401837420461867</v>
      </c>
      <c r="F28" s="22"/>
      <c r="G28" s="22"/>
      <c r="H28" s="22"/>
      <c r="I28" s="22"/>
    </row>
    <row r="29" spans="1:9" ht="24.95" customHeight="1">
      <c r="A29" s="15" t="s">
        <v>12</v>
      </c>
      <c r="B29" s="30">
        <f>+B13/$B$6*100</f>
        <v>1.4433769539831587</v>
      </c>
      <c r="C29" s="30">
        <f>C13/$C$6*100+0.04</f>
        <v>1.6676143325587161</v>
      </c>
      <c r="D29" s="30">
        <f t="shared" si="2"/>
        <v>1.2641202545220562</v>
      </c>
      <c r="F29" s="22"/>
      <c r="G29" s="22"/>
      <c r="H29" s="22"/>
      <c r="I29" s="22"/>
    </row>
    <row r="30" spans="1:9" ht="24.95" customHeight="1">
      <c r="A30" s="16" t="s">
        <v>19</v>
      </c>
      <c r="B30" s="30">
        <f>+B14/$B$6*100</f>
        <v>7.1115701169105899E-2</v>
      </c>
      <c r="C30" s="30">
        <f>C14/$C$6*100</f>
        <v>0.14420736467929937</v>
      </c>
      <c r="D30" s="30">
        <f t="shared" si="2"/>
        <v>0</v>
      </c>
      <c r="F30" s="22"/>
      <c r="G30" s="22"/>
      <c r="H30" s="22"/>
      <c r="I30" s="24"/>
    </row>
    <row r="31" spans="1:9" ht="24.95" customHeight="1">
      <c r="A31" s="13" t="s">
        <v>13</v>
      </c>
      <c r="B31" s="30">
        <f>SUM(B32:B34)</f>
        <v>7.6150421032128897</v>
      </c>
      <c r="C31" s="30">
        <f>SUM(C32:C34)</f>
        <v>7.7784717693416976</v>
      </c>
      <c r="D31" s="30">
        <f>SUM(D32:D34)</f>
        <v>7.4560305998427108</v>
      </c>
      <c r="F31" s="22"/>
      <c r="G31" s="22"/>
      <c r="H31" s="22"/>
      <c r="I31" s="23"/>
    </row>
    <row r="32" spans="1:9" ht="24.95" customHeight="1">
      <c r="A32" s="16" t="s">
        <v>14</v>
      </c>
      <c r="B32" s="30">
        <f>+B16/$B$6*100</f>
        <v>3.4425434960841073</v>
      </c>
      <c r="C32" s="30">
        <f>C16/$C$6*100</f>
        <v>3.460517493180002</v>
      </c>
      <c r="D32" s="30">
        <f>+D16/$D$6*100</f>
        <v>3.425055408593694</v>
      </c>
      <c r="F32" s="22"/>
      <c r="G32" s="22"/>
      <c r="H32" s="22"/>
      <c r="I32" s="22"/>
    </row>
    <row r="33" spans="1:11" ht="24.95" customHeight="1">
      <c r="A33" s="16" t="s">
        <v>15</v>
      </c>
      <c r="B33" s="30">
        <f>+B17/$B$6*100</f>
        <v>2.3807906072918508</v>
      </c>
      <c r="C33" s="30">
        <f>C17/$C$6*100</f>
        <v>2.4988288892358845</v>
      </c>
      <c r="D33" s="30">
        <f>+D17/$D$6*100</f>
        <v>2.2659433759919927</v>
      </c>
      <c r="F33" s="22"/>
      <c r="G33" s="22"/>
      <c r="H33" s="22"/>
      <c r="I33" s="22"/>
    </row>
    <row r="34" spans="1:11" ht="24.95" customHeight="1">
      <c r="A34" s="16" t="s">
        <v>16</v>
      </c>
      <c r="B34" s="29">
        <f>+B18/$B$6*100</f>
        <v>1.7917079998369321</v>
      </c>
      <c r="C34" s="30">
        <f>C18/$C$6*100</f>
        <v>1.8191253869258115</v>
      </c>
      <c r="D34" s="30">
        <f>+D18/$D$6*100</f>
        <v>1.7650318152570244</v>
      </c>
      <c r="F34" s="22"/>
      <c r="G34" s="22"/>
      <c r="H34" s="22"/>
      <c r="I34" s="22"/>
    </row>
    <row r="35" spans="1:11" ht="24.95" customHeight="1">
      <c r="A35" s="15" t="s">
        <v>17</v>
      </c>
      <c r="B35" s="29">
        <f>+B19/$B$6*100</f>
        <v>0</v>
      </c>
      <c r="C35" s="29">
        <f>C19/$C$6*100</f>
        <v>0</v>
      </c>
      <c r="D35" s="30">
        <f>+D19/$D$6*100</f>
        <v>0</v>
      </c>
      <c r="F35" s="22"/>
      <c r="G35" s="22"/>
      <c r="H35" s="22"/>
      <c r="I35" s="25"/>
    </row>
    <row r="36" spans="1:11" ht="24.95" customHeight="1">
      <c r="A36" s="26" t="s">
        <v>18</v>
      </c>
      <c r="B36" s="27">
        <f>+B20/$B$6*100</f>
        <v>0</v>
      </c>
      <c r="C36" s="27">
        <f>C20/$C$6*100</f>
        <v>0</v>
      </c>
      <c r="D36" s="31">
        <f>+D20/$D$6*100</f>
        <v>0</v>
      </c>
      <c r="F36" s="22"/>
      <c r="G36" s="22"/>
      <c r="H36" s="22"/>
      <c r="I36" s="22"/>
      <c r="J36" s="5"/>
      <c r="K36" s="5"/>
    </row>
    <row r="37" spans="1:11" s="32" customFormat="1" ht="6.75" customHeight="1">
      <c r="A37" s="32" t="s">
        <v>22</v>
      </c>
      <c r="B37" s="33"/>
      <c r="F37" s="34"/>
      <c r="G37" s="34"/>
      <c r="H37" s="34"/>
      <c r="I37" s="34"/>
      <c r="J37" s="34"/>
      <c r="K37" s="34"/>
    </row>
    <row r="38" spans="1:11" s="37" customFormat="1" ht="27" customHeight="1">
      <c r="A38" s="37" t="s">
        <v>24</v>
      </c>
    </row>
    <row r="39" spans="1:11" ht="25.5">
      <c r="A39" s="37" t="s">
        <v>26</v>
      </c>
      <c r="B39" s="11"/>
      <c r="C39" s="11"/>
      <c r="D39" s="11"/>
    </row>
    <row r="65" spans="1:1" ht="26.25" customHeight="1">
      <c r="A65" s="2" t="s">
        <v>20</v>
      </c>
    </row>
  </sheetData>
  <mergeCells count="2">
    <mergeCell ref="B5:D5"/>
    <mergeCell ref="B21:D21"/>
  </mergeCells>
  <phoneticPr fontId="0" type="noConversion"/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2015-10-22T07:07:50Z</cp:lastPrinted>
  <dcterms:created xsi:type="dcterms:W3CDTF">2000-11-20T04:06:35Z</dcterms:created>
  <dcterms:modified xsi:type="dcterms:W3CDTF">2015-10-29T04:30:58Z</dcterms:modified>
</cp:coreProperties>
</file>